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15" firstSheet="1" activeTab="1"/>
  </bookViews>
  <sheets>
    <sheet name="Sheet1" sheetId="1" state="hidden" r:id="rId1"/>
    <sheet name="Sheet2" sheetId="2" r:id="rId2"/>
    <sheet name="Sheet3" sheetId="3" r:id="rId3"/>
    <sheet name="Sheet4" sheetId="4" r:id="rId4"/>
  </sheets>
  <definedNames>
    <definedName name="_xlnm.Print_Area" localSheetId="0">Sheet1!$A$1:$AZ$93</definedName>
  </definedNames>
  <calcPr calcId="144525"/>
</workbook>
</file>

<file path=xl/sharedStrings.xml><?xml version="1.0" encoding="utf-8"?>
<sst xmlns="http://schemas.openxmlformats.org/spreadsheetml/2006/main" count="1339" uniqueCount="307">
  <si>
    <t xml:space="preserve">                                                                                               </t>
  </si>
  <si>
    <t>AT-1</t>
  </si>
  <si>
    <t xml:space="preserve">                             COLLEGE OF VOCATIONAL STUDIES (UNIVERSITY OF DELHI)</t>
  </si>
  <si>
    <t xml:space="preserve">  Attendance Record for the I-Semester 2020-21                                           For the month of ______________</t>
  </si>
  <si>
    <t>Teacher's Name</t>
  </si>
  <si>
    <t>Paper No.</t>
  </si>
  <si>
    <t>Course</t>
  </si>
  <si>
    <t>Title</t>
  </si>
  <si>
    <t>Dr Ashis Taru Deb</t>
  </si>
  <si>
    <t>B.A. (HONS.) ECONOMICS</t>
  </si>
  <si>
    <t>Statistical Methods for Economics</t>
  </si>
  <si>
    <t>Lectures</t>
  </si>
  <si>
    <t>Tutorials</t>
  </si>
  <si>
    <t>Roll No.</t>
  </si>
  <si>
    <t>Name</t>
  </si>
  <si>
    <t>T1</t>
  </si>
  <si>
    <t>T3</t>
  </si>
  <si>
    <t>T2</t>
  </si>
  <si>
    <t>Total</t>
  </si>
  <si>
    <t>G. Total</t>
  </si>
  <si>
    <t>a</t>
  </si>
  <si>
    <t>b</t>
  </si>
  <si>
    <t>c</t>
  </si>
  <si>
    <t>GROUP A</t>
  </si>
  <si>
    <t>2k20/EC/02</t>
  </si>
  <si>
    <t>ABHISHEK</t>
  </si>
  <si>
    <t>A</t>
  </si>
  <si>
    <t xml:space="preserve"> </t>
  </si>
  <si>
    <t>2k20/EC/07</t>
  </si>
  <si>
    <t>ARIHANT AGGARWAL</t>
  </si>
  <si>
    <t>2k20/EC/11</t>
  </si>
  <si>
    <t>BHAWNA YADAV</t>
  </si>
  <si>
    <t>2k20/EC/13</t>
  </si>
  <si>
    <t>CHIRAG GUPTA</t>
  </si>
  <si>
    <t>2k20/EC/14</t>
  </si>
  <si>
    <t>DEV  SAHU</t>
  </si>
  <si>
    <t>2k20/EC/19</t>
  </si>
  <si>
    <t>KRATGYA GARG</t>
  </si>
  <si>
    <t>2k20/EC/21</t>
  </si>
  <si>
    <t>NAITIK KUMAR</t>
  </si>
  <si>
    <t>B</t>
  </si>
  <si>
    <t>S</t>
  </si>
  <si>
    <t>E</t>
  </si>
  <si>
    <t>N</t>
  </si>
  <si>
    <t>T</t>
  </si>
  <si>
    <t>2k20/EC/23</t>
  </si>
  <si>
    <t>NEELKAMAL GUPTA</t>
  </si>
  <si>
    <t>2k20/EC/24</t>
  </si>
  <si>
    <t>PANKAJ SISODIYA</t>
  </si>
  <si>
    <t>2k20/EC/27</t>
  </si>
  <si>
    <t>PIYUSH KUMAR CHAUDHARY</t>
  </si>
  <si>
    <t>2k20/EC/28</t>
  </si>
  <si>
    <t>PRIYANSHU  SINGH</t>
  </si>
  <si>
    <t>2k20/EC/29</t>
  </si>
  <si>
    <t>RADHA SINGH</t>
  </si>
  <si>
    <t>2k20/EC/30</t>
  </si>
  <si>
    <t>RAMANIKA DHAWAN</t>
  </si>
  <si>
    <t>2k20/EC/31</t>
  </si>
  <si>
    <t>RAVEESHA DAYAL</t>
  </si>
  <si>
    <t>2k20/EC/34</t>
  </si>
  <si>
    <t>SAACHI DOGRA</t>
  </si>
  <si>
    <t xml:space="preserve">GROUP B </t>
  </si>
  <si>
    <t>2k20/EC/36</t>
  </si>
  <si>
    <t>SAMIDHA</t>
  </si>
  <si>
    <t>2k20/EC/40</t>
  </si>
  <si>
    <t>SHUBHAM KUMAR</t>
  </si>
  <si>
    <t>2k20/EC/41</t>
  </si>
  <si>
    <t>SUHAIB KHURSHID</t>
  </si>
  <si>
    <t>2k20/EC/45</t>
  </si>
  <si>
    <t>UTSAV  DHAMA</t>
  </si>
  <si>
    <t>2k20/EC/47</t>
  </si>
  <si>
    <t>VISHANT VIPLAWI</t>
  </si>
  <si>
    <t>2k20/EC/48</t>
  </si>
  <si>
    <t>YASH CHOUDHARY</t>
  </si>
  <si>
    <t>2k20/EC/49</t>
  </si>
  <si>
    <t>ANUSHA GOSSAIN</t>
  </si>
  <si>
    <t>2k20/EC/50</t>
  </si>
  <si>
    <t>VINAYAK BHATT</t>
  </si>
  <si>
    <t>2k20/EC/51</t>
  </si>
  <si>
    <t>DIKSHANT BATTARAI</t>
  </si>
  <si>
    <t>2k20/EC/52</t>
  </si>
  <si>
    <t>SHANTANU SHARMA</t>
  </si>
  <si>
    <t>2k20/EC/53</t>
  </si>
  <si>
    <t>KRISHNA KUMAR GOND</t>
  </si>
  <si>
    <t>2k20/EC/55</t>
  </si>
  <si>
    <t>SHARIB MALIK</t>
  </si>
  <si>
    <t>2k20/EC/56</t>
  </si>
  <si>
    <t>TANISHQ GUPTA</t>
  </si>
  <si>
    <t>2k20/EC/57</t>
  </si>
  <si>
    <t>KUMARI  PRIYANKA</t>
  </si>
  <si>
    <t>2k20/EC/58</t>
  </si>
  <si>
    <t>SUJAL KUMAR</t>
  </si>
  <si>
    <t>2k20/EC/59</t>
  </si>
  <si>
    <t>NIPUL  KUMAR</t>
  </si>
  <si>
    <t>2k20/EC/60</t>
  </si>
  <si>
    <t>ISHAAN  DABRIWAL</t>
  </si>
  <si>
    <t>2k20/EC/61</t>
  </si>
  <si>
    <t>DEV GARG</t>
  </si>
  <si>
    <t>2k20/EC/62</t>
  </si>
  <si>
    <t>SHREYA KUMARI</t>
  </si>
  <si>
    <t>2k20/EC/63</t>
  </si>
  <si>
    <t>PREETI YADAV</t>
  </si>
  <si>
    <t>2k20/EC/64</t>
  </si>
  <si>
    <t>KASHISH BIDHURI</t>
  </si>
  <si>
    <t>2k20/EC/65</t>
  </si>
  <si>
    <t>UDIT GANDHI</t>
  </si>
  <si>
    <t>2k20/EC/66</t>
  </si>
  <si>
    <t>UJJAWAL BIRAJI</t>
  </si>
  <si>
    <t>2k20/EC/69</t>
  </si>
  <si>
    <t>BHAVYA SETHI</t>
  </si>
  <si>
    <t>2k20/EC/70</t>
  </si>
  <si>
    <t>MANAV GARG</t>
  </si>
  <si>
    <t>2k20/EC/71</t>
  </si>
  <si>
    <t>RAHUL</t>
  </si>
  <si>
    <t>2k20/EC/72</t>
  </si>
  <si>
    <t>ADRIAN PRADHAN</t>
  </si>
  <si>
    <t>2k20/EC/73</t>
  </si>
  <si>
    <t>PARTH SINGLA</t>
  </si>
  <si>
    <t>2k20/EC/74</t>
  </si>
  <si>
    <t>CHAAHAT ARORA</t>
  </si>
  <si>
    <t>2k20/EC/75</t>
  </si>
  <si>
    <t>VAIBHAV  BHARDWAJ</t>
  </si>
  <si>
    <t>d</t>
  </si>
  <si>
    <t>2k20/EC/76</t>
  </si>
  <si>
    <t>DEVESH NAGAR</t>
  </si>
  <si>
    <t>2k20/EC/77</t>
  </si>
  <si>
    <t>AASHISH KUMAR</t>
  </si>
  <si>
    <t>2k20/EC/78</t>
  </si>
  <si>
    <t>SAMEER DAGAR</t>
  </si>
  <si>
    <t>2k20/EC/79</t>
  </si>
  <si>
    <t>MOHAMMAD  ASHAR  ZAIDI</t>
  </si>
  <si>
    <t>2k20/EC/80</t>
  </si>
  <si>
    <t>TUSHAR</t>
  </si>
  <si>
    <t>2k20/EC/81</t>
  </si>
  <si>
    <t>KANISHKA  TIWARI</t>
  </si>
  <si>
    <t>2k20/EC/83</t>
  </si>
  <si>
    <t>AVINASH KUMAR</t>
  </si>
  <si>
    <t>2k20/EC/84</t>
  </si>
  <si>
    <t>SHIKSHA MAMGAIN</t>
  </si>
  <si>
    <t>2k20/EC/85</t>
  </si>
  <si>
    <t>ARCHIT  JAIN</t>
  </si>
  <si>
    <t>2k20/EC/86</t>
  </si>
  <si>
    <t>JHANKAR AGRAWAL</t>
  </si>
  <si>
    <t>2k20/EC/87</t>
  </si>
  <si>
    <t>DEVANSH SAXENA</t>
  </si>
  <si>
    <t>2k20/EC/88</t>
  </si>
  <si>
    <t>DISHANI  CHUGH</t>
  </si>
  <si>
    <t>2k20/EC/89</t>
  </si>
  <si>
    <t>YASH PATHAK</t>
  </si>
  <si>
    <t>2k20/EC/90</t>
  </si>
  <si>
    <t>SHREYA SUGLA</t>
  </si>
  <si>
    <t>2k20/EC/91</t>
  </si>
  <si>
    <t>TANAV PARNAMI</t>
  </si>
  <si>
    <t>2k20/EC/92</t>
  </si>
  <si>
    <t>RIA MENDIRATTA</t>
  </si>
  <si>
    <t>2k20/EC/93</t>
  </si>
  <si>
    <t>HRISHANT  SINGHAL</t>
  </si>
  <si>
    <t>NA</t>
  </si>
  <si>
    <t>2k20/EC/94</t>
  </si>
  <si>
    <t>PIYUSH AGGARWAL</t>
  </si>
  <si>
    <t>2k20/EC/95</t>
  </si>
  <si>
    <t>DIYA  SHARMA</t>
  </si>
  <si>
    <t>2k20/EC/97</t>
  </si>
  <si>
    <t>AKSHITA ANAND</t>
  </si>
  <si>
    <t>2k20/EC/98</t>
  </si>
  <si>
    <t>KHUSHI JAIN</t>
  </si>
  <si>
    <t>2k20/EC/99</t>
  </si>
  <si>
    <t>YASH SHARMA</t>
  </si>
  <si>
    <t>2k20/EC/100</t>
  </si>
  <si>
    <t>VIBHA HIMTHANI</t>
  </si>
  <si>
    <t>2k20/EC/101</t>
  </si>
  <si>
    <t>LAKSHAY SARNA</t>
  </si>
  <si>
    <t>2k20/EC/102</t>
  </si>
  <si>
    <t>JAI RAHEJA</t>
  </si>
  <si>
    <t>2k20/EC/103</t>
  </si>
  <si>
    <t>Priyanshi Dagar</t>
  </si>
  <si>
    <t>2k20/EC/104</t>
  </si>
  <si>
    <t>Manas Pandit</t>
  </si>
  <si>
    <t>2k20/EC/105</t>
  </si>
  <si>
    <t>MANSI CHOPRA</t>
  </si>
  <si>
    <t>2k20/EC/106</t>
  </si>
  <si>
    <t>nallinaksh pant</t>
  </si>
  <si>
    <t>2k20/EC/107</t>
  </si>
  <si>
    <t>Jyoti</t>
  </si>
  <si>
    <t>2k20/EC/108</t>
  </si>
  <si>
    <t>Shivam  Kumar</t>
  </si>
  <si>
    <t>2k20/EC/109</t>
  </si>
  <si>
    <t>NILESH SAHNI</t>
  </si>
  <si>
    <t>Stuti Mundra</t>
  </si>
  <si>
    <t>H</t>
  </si>
  <si>
    <t>u</t>
  </si>
  <si>
    <t>Dev Ojha</t>
  </si>
  <si>
    <t>did not dev q and did not derive ME</t>
  </si>
  <si>
    <t>Nipun Bansal</t>
  </si>
  <si>
    <t>Swetha</t>
  </si>
  <si>
    <t>copied 116</t>
  </si>
  <si>
    <t>C</t>
  </si>
  <si>
    <t>I</t>
  </si>
  <si>
    <t>R</t>
  </si>
  <si>
    <t>G</t>
  </si>
  <si>
    <t>D</t>
  </si>
  <si>
    <t>Varsha</t>
  </si>
  <si>
    <t>copied 114</t>
  </si>
  <si>
    <t>Devansh Grover</t>
  </si>
  <si>
    <t>Manas Lakhmini</t>
  </si>
  <si>
    <t xml:space="preserve">Class </t>
  </si>
  <si>
    <t>BBE(Hons)</t>
  </si>
  <si>
    <t>sem III</t>
  </si>
  <si>
    <t>paper</t>
  </si>
  <si>
    <t>Statistics for Business Economics</t>
  </si>
  <si>
    <t>total no of classes</t>
  </si>
  <si>
    <t xml:space="preserve">no of classes and tutorials </t>
  </si>
  <si>
    <t xml:space="preserve"> FM20</t>
  </si>
  <si>
    <t>August</t>
  </si>
  <si>
    <t>Septembr</t>
  </si>
  <si>
    <t>Semtember</t>
  </si>
  <si>
    <t>October</t>
  </si>
  <si>
    <t>November</t>
  </si>
  <si>
    <t>December</t>
  </si>
  <si>
    <t>Septem</t>
  </si>
  <si>
    <t>Novem</t>
  </si>
  <si>
    <t>Test1</t>
  </si>
  <si>
    <t>Test2</t>
  </si>
  <si>
    <t>total</t>
  </si>
  <si>
    <t>round off</t>
  </si>
  <si>
    <t>Roll No</t>
  </si>
  <si>
    <t>Ashis</t>
  </si>
  <si>
    <t>Rakesh</t>
  </si>
  <si>
    <t>Abhinav</t>
  </si>
  <si>
    <t>Akarsh</t>
  </si>
  <si>
    <t>Akshit</t>
  </si>
  <si>
    <t>Aman</t>
  </si>
  <si>
    <t>Ananay</t>
  </si>
  <si>
    <t>Anant</t>
  </si>
  <si>
    <t>Ansh M</t>
  </si>
  <si>
    <t>Aruneel</t>
  </si>
  <si>
    <t>Ashutosh K</t>
  </si>
  <si>
    <t>Ashutosh B</t>
  </si>
  <si>
    <t xml:space="preserve">Ayushman </t>
  </si>
  <si>
    <t>Bharat Ydv</t>
  </si>
  <si>
    <t>Dhruv Kumar</t>
  </si>
  <si>
    <t>Divanshu</t>
  </si>
  <si>
    <t>Divyansh</t>
  </si>
  <si>
    <t>Garima</t>
  </si>
  <si>
    <t>Gunjan</t>
  </si>
  <si>
    <t xml:space="preserve">Harsh </t>
  </si>
  <si>
    <t>Harsh KJ</t>
  </si>
  <si>
    <t>Harsh KS</t>
  </si>
  <si>
    <t>Harshit Roy</t>
  </si>
  <si>
    <t>Ishan Bansal</t>
  </si>
  <si>
    <t>Kshitij Gupta</t>
  </si>
  <si>
    <t>Kunal Sehgal</t>
  </si>
  <si>
    <t>Manas jain</t>
  </si>
  <si>
    <t>Mihir</t>
  </si>
  <si>
    <t>Moksh Dua</t>
  </si>
  <si>
    <t>Nikhil Sharma</t>
  </si>
  <si>
    <t>Nischai Sharma</t>
  </si>
  <si>
    <t>Prarthna V</t>
  </si>
  <si>
    <t>Rinky</t>
  </si>
  <si>
    <t>Rohit Kumar</t>
  </si>
  <si>
    <t>Saksham Jain</t>
  </si>
  <si>
    <t>Sandeep Yadav</t>
  </si>
  <si>
    <t>Satyajeet</t>
  </si>
  <si>
    <t>Shashwat</t>
  </si>
  <si>
    <t>Shiksha</t>
  </si>
  <si>
    <t>Shishir Nagal</t>
  </si>
  <si>
    <t>Shreyash Tripathi</t>
  </si>
  <si>
    <t>Snigdha</t>
  </si>
  <si>
    <t>Sumit  Kumar</t>
  </si>
  <si>
    <t>Umang Bansal</t>
  </si>
  <si>
    <t>Vidushi Sharma</t>
  </si>
  <si>
    <t>Virat    Gandhi</t>
  </si>
  <si>
    <t>Vishal Kumar</t>
  </si>
  <si>
    <t>Yash Pahwa</t>
  </si>
  <si>
    <t>AS AL Dhahebi</t>
  </si>
  <si>
    <t>S Sangarnianzi</t>
  </si>
  <si>
    <t>Soliman Hamja</t>
  </si>
  <si>
    <t>Prabhat Kumar</t>
  </si>
  <si>
    <t>Apoorv Kumar</t>
  </si>
  <si>
    <t>Nikita</t>
  </si>
  <si>
    <t>Aryan Rishi</t>
  </si>
  <si>
    <t>Sahil Kumar</t>
  </si>
  <si>
    <t>Shashank</t>
  </si>
  <si>
    <t>Aniruddh</t>
  </si>
  <si>
    <t>Aditya</t>
  </si>
  <si>
    <t>Toshiv</t>
  </si>
  <si>
    <t>Upash</t>
  </si>
  <si>
    <t>Vibhor</t>
  </si>
  <si>
    <t>Prakash Kumar</t>
  </si>
  <si>
    <t>Kunal Gupta</t>
  </si>
  <si>
    <t>Tanishq</t>
  </si>
  <si>
    <t>Raghab Agarwal</t>
  </si>
  <si>
    <t>ab</t>
  </si>
  <si>
    <t>Vedansh Aggarwal</t>
  </si>
  <si>
    <t>Arihant Wahi</t>
  </si>
  <si>
    <t>Arihanth Wahi</t>
  </si>
  <si>
    <t>Manya</t>
  </si>
  <si>
    <t>Sayyed</t>
  </si>
  <si>
    <t>Rahul Raj</t>
  </si>
  <si>
    <t>Harjot Singh Grover</t>
  </si>
  <si>
    <t>Shailesh Agarwal</t>
  </si>
  <si>
    <t>Madhav bajaj</t>
  </si>
  <si>
    <t>Anushka</t>
  </si>
  <si>
    <t>Aditya Gohar</t>
  </si>
  <si>
    <t>M V S Rao</t>
  </si>
  <si>
    <t>Mohit Kumar</t>
  </si>
  <si>
    <t>Utkarsh Singh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</si>
</sst>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</numFmts>
  <fonts count="4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Calibri"/>
      <charset val="134"/>
    </font>
    <font>
      <b/>
      <sz val="14"/>
      <color indexed="8"/>
      <name val="Calibri"/>
      <charset val="134"/>
    </font>
    <font>
      <b/>
      <sz val="11"/>
      <name val="Calibri"/>
      <charset val="134"/>
      <scheme val="minor"/>
    </font>
    <font>
      <b/>
      <sz val="11"/>
      <color theme="3" tint="0.4"/>
      <name val="Calibri"/>
      <charset val="134"/>
      <scheme val="minor"/>
    </font>
    <font>
      <b/>
      <sz val="11"/>
      <color theme="4"/>
      <name val="Calibri"/>
      <charset val="134"/>
      <scheme val="minor"/>
    </font>
    <font>
      <b/>
      <i/>
      <sz val="11"/>
      <name val="Calibri"/>
      <charset val="134"/>
      <scheme val="minor"/>
    </font>
    <font>
      <b/>
      <i/>
      <sz val="11"/>
      <color theme="3" tint="0.4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1"/>
      <color theme="3" tint="0.4"/>
      <name val="Calibri"/>
      <charset val="134"/>
      <scheme val="minor"/>
    </font>
    <font>
      <b/>
      <u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11"/>
      <color indexed="8"/>
      <name val="Calibri"/>
      <charset val="134"/>
    </font>
    <font>
      <sz val="11"/>
      <color rgb="FF00B05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6" fillId="20" borderId="16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9" fillId="20" borderId="13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7" fillId="0" borderId="1" xfId="0" applyFont="1" applyBorder="1" applyAlignment="1"/>
    <xf numFmtId="0" fontId="0" fillId="0" borderId="1" xfId="0" applyBorder="1" applyAlignment="1"/>
    <xf numFmtId="0" fontId="8" fillId="0" borderId="0" xfId="0" applyFont="1" applyBorder="1" applyAlignment="1"/>
    <xf numFmtId="0" fontId="7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7" fillId="0" borderId="9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8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1" fillId="0" borderId="8" xfId="0" applyFont="1" applyBorder="1" applyAlignment="1">
      <alignment shrinkToFit="1"/>
    </xf>
    <xf numFmtId="0" fontId="1" fillId="0" borderId="7" xfId="0" applyFont="1" applyBorder="1" applyAlignment="1">
      <alignment shrinkToFit="1"/>
    </xf>
    <xf numFmtId="0" fontId="10" fillId="0" borderId="8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1" fillId="0" borderId="8" xfId="0" applyFont="1" applyBorder="1" applyAlignment="1">
      <alignment shrinkToFit="1"/>
    </xf>
    <xf numFmtId="0" fontId="11" fillId="0" borderId="7" xfId="0" applyFont="1" applyBorder="1" applyAlignment="1">
      <alignment shrinkToFit="1"/>
    </xf>
    <xf numFmtId="0" fontId="12" fillId="0" borderId="8" xfId="0" applyFont="1" applyBorder="1" applyAlignment="1">
      <alignment shrinkToFit="1"/>
    </xf>
    <xf numFmtId="0" fontId="12" fillId="0" borderId="7" xfId="0" applyFont="1" applyBorder="1" applyAlignment="1">
      <alignment shrinkToFit="1"/>
    </xf>
    <xf numFmtId="0" fontId="13" fillId="0" borderId="8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4" fillId="0" borderId="8" xfId="0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15" fillId="0" borderId="8" xfId="0" applyFont="1" applyBorder="1" applyAlignment="1">
      <alignment shrinkToFit="1"/>
    </xf>
    <xf numFmtId="0" fontId="15" fillId="0" borderId="7" xfId="0" applyFont="1" applyBorder="1" applyAlignment="1">
      <alignment shrinkToFit="1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0" fillId="0" borderId="1" xfId="0" applyBorder="1"/>
    <xf numFmtId="0" fontId="2" fillId="0" borderId="1" xfId="0" applyFont="1" applyBorder="1"/>
    <xf numFmtId="0" fontId="4" fillId="0" borderId="10" xfId="0" applyFont="1" applyBorder="1" applyAlignment="1">
      <alignment shrinkToFit="1"/>
    </xf>
    <xf numFmtId="0" fontId="10" fillId="0" borderId="10" xfId="0" applyFont="1" applyBorder="1" applyAlignment="1">
      <alignment shrinkToFit="1"/>
    </xf>
    <xf numFmtId="0" fontId="11" fillId="0" borderId="10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16" fillId="0" borderId="1" xfId="0" applyFont="1" applyBorder="1"/>
    <xf numFmtId="0" fontId="0" fillId="0" borderId="1" xfId="0" applyFont="1" applyBorder="1"/>
    <xf numFmtId="0" fontId="12" fillId="0" borderId="10" xfId="0" applyFont="1" applyBorder="1" applyAlignment="1">
      <alignment shrinkToFit="1"/>
    </xf>
    <xf numFmtId="0" fontId="17" fillId="0" borderId="10" xfId="0" applyFont="1" applyBorder="1" applyAlignment="1">
      <alignment shrinkToFit="1"/>
    </xf>
    <xf numFmtId="0" fontId="13" fillId="0" borderId="10" xfId="0" applyFont="1" applyBorder="1" applyAlignment="1">
      <alignment shrinkToFit="1"/>
    </xf>
    <xf numFmtId="0" fontId="14" fillId="0" borderId="10" xfId="0" applyFont="1" applyBorder="1" applyAlignment="1">
      <alignment shrinkToFit="1"/>
    </xf>
    <xf numFmtId="0" fontId="15" fillId="0" borderId="10" xfId="0" applyFont="1" applyBorder="1" applyAlignment="1">
      <alignment shrinkToFit="1"/>
    </xf>
    <xf numFmtId="0" fontId="2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Border="1" applyAlignment="1"/>
    <xf numFmtId="0" fontId="18" fillId="0" borderId="1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8" fillId="0" borderId="1" xfId="0" applyFont="1" applyBorder="1"/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19" fillId="0" borderId="0" xfId="0" applyFont="1" applyBorder="1" applyAlignment="1"/>
    <xf numFmtId="0" fontId="2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7" fillId="0" borderId="0" xfId="0" applyFont="1" applyBorder="1" applyAlignment="1"/>
    <xf numFmtId="0" fontId="0" fillId="0" borderId="10" xfId="0" applyBorder="1" applyAlignment="1"/>
    <xf numFmtId="0" fontId="20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wrapText="1"/>
    </xf>
    <xf numFmtId="0" fontId="20" fillId="0" borderId="8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0" fillId="0" borderId="8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0" xfId="0" applyBorder="1" applyAlignment="1">
      <alignment shrinkToFit="1"/>
    </xf>
    <xf numFmtId="0" fontId="22" fillId="0" borderId="1" xfId="0" applyFont="1" applyBorder="1"/>
    <xf numFmtId="0" fontId="0" fillId="0" borderId="1" xfId="0" applyNumberFormat="1" applyBorder="1"/>
    <xf numFmtId="0" fontId="18" fillId="0" borderId="0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45"/>
  <sheetViews>
    <sheetView topLeftCell="A70" workbookViewId="0">
      <selection activeCell="Q78" sqref="Q78"/>
    </sheetView>
  </sheetViews>
  <sheetFormatPr defaultColWidth="4.7047619047619" defaultRowHeight="24.95" customHeight="1"/>
  <cols>
    <col min="1" max="3" width="2.68571428571429" style="9" customWidth="1"/>
    <col min="4" max="4" width="0.4" style="9" customWidth="1"/>
    <col min="5" max="10" width="2.68571428571429" style="9" customWidth="1"/>
    <col min="11" max="11" width="4.43809523809524" style="9" customWidth="1"/>
    <col min="12" max="12" width="1.47619047619048" style="9" hidden="1" customWidth="1"/>
    <col min="13" max="13" width="1.47619047619048" style="9" customWidth="1"/>
    <col min="14" max="36" width="2.68571428571429" style="9" customWidth="1"/>
    <col min="37" max="37" width="5" style="9" customWidth="1"/>
    <col min="38" max="40" width="3.68571428571429" style="9" customWidth="1"/>
    <col min="41" max="42" width="2.68571428571429" style="9" customWidth="1"/>
    <col min="43" max="43" width="4.57142857142857" style="9" customWidth="1"/>
    <col min="44" max="49" width="2.68571428571429" style="9" customWidth="1"/>
    <col min="50" max="50" width="2.28571428571429" style="9" customWidth="1"/>
    <col min="51" max="51" width="2.68571428571429" style="9" customWidth="1"/>
    <col min="52" max="52" width="1.88571428571429" style="9" customWidth="1"/>
    <col min="53" max="53" width="2.68571428571429" style="9" customWidth="1"/>
    <col min="54" max="54" width="4.7047619047619" style="9"/>
    <col min="55" max="55" width="19.1047619047619" style="9" customWidth="1"/>
    <col min="56" max="56" width="35.9142857142857" style="9" customWidth="1"/>
    <col min="57" max="16384" width="4.7047619047619" style="9"/>
  </cols>
  <sheetData>
    <row r="1" ht="16.7" customHeight="1" spans="1:52">
      <c r="A1" s="10" t="s">
        <v>0</v>
      </c>
      <c r="B1" s="11" t="s">
        <v>1</v>
      </c>
      <c r="C1" s="12"/>
      <c r="D1" s="13" t="s">
        <v>2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68"/>
      <c r="AR1" s="68"/>
      <c r="AS1" s="68"/>
      <c r="AT1" s="68"/>
      <c r="AU1" s="68"/>
      <c r="AV1" s="68"/>
      <c r="AW1" s="68"/>
      <c r="AX1" s="68"/>
      <c r="AY1" s="68"/>
      <c r="AZ1" s="68"/>
    </row>
    <row r="2" customHeight="1" spans="1:52">
      <c r="A2" s="14" t="s">
        <v>3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78"/>
      <c r="AX2" s="78"/>
      <c r="AY2" s="68"/>
      <c r="AZ2" s="68"/>
    </row>
    <row r="3" customHeight="1" spans="49:52">
      <c r="AW3" s="68"/>
      <c r="AX3" s="68"/>
      <c r="AY3" s="68"/>
      <c r="AZ3" s="68"/>
    </row>
    <row r="4" s="8" customFormat="1" customHeight="1" spans="1:52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 t="s">
        <v>5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 t="s">
        <v>6</v>
      </c>
      <c r="AF4" s="17"/>
      <c r="AG4" s="17"/>
      <c r="AH4" s="17"/>
      <c r="AI4" s="17"/>
      <c r="AJ4" s="17"/>
      <c r="AK4" s="17"/>
      <c r="AL4" s="17"/>
      <c r="AM4" s="17"/>
      <c r="AN4" s="17" t="s">
        <v>7</v>
      </c>
      <c r="AO4" s="17"/>
      <c r="AP4" s="17"/>
      <c r="AQ4" s="17"/>
      <c r="AR4" s="75"/>
      <c r="AS4" s="75"/>
      <c r="AT4" s="75"/>
      <c r="AU4" s="75"/>
      <c r="AV4" s="75"/>
      <c r="AW4" s="75"/>
      <c r="AX4" s="75"/>
      <c r="AY4" s="75"/>
      <c r="AZ4" s="75"/>
    </row>
    <row r="5" customHeight="1" spans="1:52">
      <c r="A5" s="18" t="s">
        <v>8</v>
      </c>
      <c r="B5" s="18"/>
      <c r="C5" s="18"/>
      <c r="D5" s="12"/>
      <c r="E5" s="18"/>
      <c r="F5" s="18"/>
      <c r="G5" s="18"/>
      <c r="H5" s="18"/>
      <c r="I5" s="18"/>
      <c r="J5" s="18"/>
      <c r="K5" s="18"/>
      <c r="L5" s="1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66" t="s">
        <v>9</v>
      </c>
      <c r="AF5" s="67"/>
      <c r="AG5" s="67"/>
      <c r="AH5" s="67"/>
      <c r="AI5" s="67"/>
      <c r="AJ5" s="67"/>
      <c r="AK5" s="67"/>
      <c r="AL5" s="67"/>
      <c r="AM5" s="73"/>
      <c r="AN5" s="12" t="s">
        <v>10</v>
      </c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customHeight="1" spans="1:52">
      <c r="A6" s="19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>
        <v>20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8">
        <v>15</v>
      </c>
      <c r="AF6" s="8"/>
      <c r="AG6" s="8"/>
      <c r="AH6" s="8"/>
      <c r="AI6" s="8"/>
      <c r="AJ6" s="8"/>
      <c r="AK6" s="8"/>
      <c r="AL6" s="8"/>
      <c r="AM6" s="8">
        <v>20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79"/>
    </row>
    <row r="7" ht="12.75" customHeight="1" spans="1:52">
      <c r="A7" s="22"/>
      <c r="B7" s="21"/>
      <c r="C7" s="21"/>
      <c r="D7" s="21"/>
      <c r="E7" s="20"/>
      <c r="F7" s="20"/>
      <c r="G7" s="20"/>
      <c r="H7" s="20"/>
      <c r="I7" s="20"/>
      <c r="J7" s="20"/>
      <c r="K7" s="20"/>
      <c r="L7" s="20"/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68"/>
      <c r="AF7" s="68"/>
      <c r="AG7" s="68"/>
      <c r="AH7" s="68"/>
      <c r="AI7" s="68"/>
      <c r="AJ7" s="68"/>
      <c r="AK7" s="68"/>
      <c r="AL7" s="74" t="s">
        <v>11</v>
      </c>
      <c r="AM7" s="74"/>
      <c r="AN7" s="74"/>
      <c r="AO7" s="68"/>
      <c r="AP7" s="68"/>
      <c r="AQ7" s="68"/>
      <c r="AR7" s="74" t="s">
        <v>12</v>
      </c>
      <c r="AS7" s="74"/>
      <c r="AT7" s="74"/>
      <c r="AU7" s="68"/>
      <c r="AV7" s="68"/>
      <c r="AW7" s="68"/>
      <c r="AX7" s="68"/>
      <c r="AY7" s="68"/>
      <c r="AZ7" s="79"/>
    </row>
    <row r="8" customHeight="1" spans="1:52">
      <c r="A8" s="23" t="s">
        <v>13</v>
      </c>
      <c r="B8" s="23"/>
      <c r="C8" s="23"/>
      <c r="D8" s="24"/>
      <c r="E8" s="24" t="s">
        <v>14</v>
      </c>
      <c r="F8" s="24"/>
      <c r="G8" s="24"/>
      <c r="H8" s="24"/>
      <c r="I8" s="24"/>
      <c r="J8" s="24"/>
      <c r="K8" s="24"/>
      <c r="L8" s="24"/>
      <c r="M8" s="24"/>
      <c r="N8" s="49" t="s">
        <v>15</v>
      </c>
      <c r="O8" s="49">
        <v>1</v>
      </c>
      <c r="P8" s="49"/>
      <c r="Q8" s="49"/>
      <c r="R8" s="49"/>
      <c r="S8" s="49">
        <v>2</v>
      </c>
      <c r="T8" s="49"/>
      <c r="U8" s="49"/>
      <c r="V8" s="49"/>
      <c r="W8" s="49">
        <v>3</v>
      </c>
      <c r="X8" s="49"/>
      <c r="Y8" s="49"/>
      <c r="Z8" s="49"/>
      <c r="AA8" s="49"/>
      <c r="AB8" s="49">
        <v>4</v>
      </c>
      <c r="AC8" s="69"/>
      <c r="AD8" s="69"/>
      <c r="AE8" s="70" t="s">
        <v>16</v>
      </c>
      <c r="AF8" s="52"/>
      <c r="AG8" s="52"/>
      <c r="AH8" s="52"/>
      <c r="AI8" s="49"/>
      <c r="AJ8" s="49"/>
      <c r="AK8" s="49" t="s">
        <v>17</v>
      </c>
      <c r="AL8" s="52"/>
      <c r="AM8" s="52"/>
      <c r="AN8" s="52"/>
      <c r="AO8" s="49"/>
      <c r="AP8" s="49"/>
      <c r="AQ8" s="76"/>
      <c r="AR8" s="49"/>
      <c r="AS8" s="77"/>
      <c r="AT8" s="77"/>
      <c r="AU8" s="77"/>
      <c r="AV8" s="77"/>
      <c r="AW8" s="24" t="s">
        <v>18</v>
      </c>
      <c r="AX8" s="24"/>
      <c r="AY8" s="80" t="s">
        <v>19</v>
      </c>
      <c r="AZ8" s="80"/>
    </row>
    <row r="9" customHeight="1" spans="1:5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9"/>
      <c r="O9" s="49"/>
      <c r="P9" s="49" t="s">
        <v>20</v>
      </c>
      <c r="Q9" s="49" t="s">
        <v>21</v>
      </c>
      <c r="R9" s="49" t="s">
        <v>22</v>
      </c>
      <c r="S9" s="49"/>
      <c r="T9" s="49">
        <v>1</v>
      </c>
      <c r="U9" s="49"/>
      <c r="V9" s="49">
        <v>2</v>
      </c>
      <c r="W9" s="49"/>
      <c r="X9" s="49">
        <v>1</v>
      </c>
      <c r="Y9" s="49">
        <v>2</v>
      </c>
      <c r="Z9" s="49">
        <v>3</v>
      </c>
      <c r="AA9" s="49">
        <v>4</v>
      </c>
      <c r="AB9" s="49"/>
      <c r="AC9" s="69"/>
      <c r="AD9" s="69"/>
      <c r="AE9" s="70"/>
      <c r="AF9" s="52">
        <v>1</v>
      </c>
      <c r="AG9" s="52">
        <v>2</v>
      </c>
      <c r="AH9" s="52">
        <v>3</v>
      </c>
      <c r="AI9" s="49"/>
      <c r="AJ9" s="49"/>
      <c r="AK9" s="49"/>
      <c r="AL9" s="52">
        <v>1</v>
      </c>
      <c r="AM9" s="52">
        <v>2</v>
      </c>
      <c r="AN9" s="52">
        <v>3</v>
      </c>
      <c r="AO9" s="49"/>
      <c r="AP9" s="49"/>
      <c r="AQ9" s="24"/>
      <c r="AR9" s="49"/>
      <c r="AS9" s="49"/>
      <c r="AT9" s="49"/>
      <c r="AU9" s="49"/>
      <c r="AV9" s="49"/>
      <c r="AW9" s="24"/>
      <c r="AX9" s="24"/>
      <c r="AY9" s="80"/>
      <c r="AZ9" s="80"/>
      <c r="BC9" s="81"/>
    </row>
    <row r="10" customHeight="1" spans="1:56">
      <c r="A10" s="25"/>
      <c r="B10" s="26"/>
      <c r="C10" s="26"/>
      <c r="D10" s="27"/>
      <c r="E10" s="25"/>
      <c r="F10" s="26"/>
      <c r="G10" s="26"/>
      <c r="H10" s="26"/>
      <c r="I10" s="26"/>
      <c r="J10" s="26" t="s">
        <v>23</v>
      </c>
      <c r="K10" s="26"/>
      <c r="L10" s="27"/>
      <c r="M10" s="27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69"/>
      <c r="AD10" s="69"/>
      <c r="AE10" s="70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24"/>
      <c r="AR10" s="49"/>
      <c r="AS10" s="49"/>
      <c r="AT10" s="49"/>
      <c r="AU10" s="49"/>
      <c r="AV10" s="49"/>
      <c r="AW10" s="25"/>
      <c r="AX10" s="27"/>
      <c r="AY10" s="82"/>
      <c r="AZ10" s="83"/>
      <c r="BC10" s="84"/>
      <c r="BD10"/>
    </row>
    <row r="11" customHeight="1" spans="1:56">
      <c r="A11" s="28" t="s">
        <v>24</v>
      </c>
      <c r="B11" s="29" t="s">
        <v>24</v>
      </c>
      <c r="C11" s="29" t="s">
        <v>24</v>
      </c>
      <c r="D11" s="30" t="s">
        <v>24</v>
      </c>
      <c r="E11" s="31" t="s">
        <v>25</v>
      </c>
      <c r="F11" s="32" t="s">
        <v>25</v>
      </c>
      <c r="G11" s="32" t="s">
        <v>25</v>
      </c>
      <c r="H11" s="32" t="s">
        <v>25</v>
      </c>
      <c r="I11" s="32" t="s">
        <v>25</v>
      </c>
      <c r="J11" s="32" t="s">
        <v>25</v>
      </c>
      <c r="K11" s="32" t="s">
        <v>25</v>
      </c>
      <c r="L11" s="50" t="s">
        <v>25</v>
      </c>
      <c r="M11" s="51"/>
      <c r="N11" s="52">
        <v>15</v>
      </c>
      <c r="O11" s="53">
        <v>3</v>
      </c>
      <c r="P11" s="52">
        <v>2</v>
      </c>
      <c r="Q11" s="52">
        <v>2</v>
      </c>
      <c r="R11" s="52">
        <v>2</v>
      </c>
      <c r="S11" s="53">
        <v>6</v>
      </c>
      <c r="T11" s="52">
        <v>1</v>
      </c>
      <c r="U11" s="52"/>
      <c r="V11" s="52">
        <v>0</v>
      </c>
      <c r="W11" s="53">
        <v>1</v>
      </c>
      <c r="X11" s="52">
        <v>2</v>
      </c>
      <c r="Y11" s="52">
        <v>2</v>
      </c>
      <c r="Z11" s="52">
        <v>1</v>
      </c>
      <c r="AA11" s="52">
        <v>0</v>
      </c>
      <c r="AB11" s="53">
        <v>5</v>
      </c>
      <c r="AC11" s="71"/>
      <c r="AD11" s="71"/>
      <c r="AE11" s="72">
        <v>2</v>
      </c>
      <c r="AF11" s="52">
        <v>0</v>
      </c>
      <c r="AG11" s="52">
        <v>2</v>
      </c>
      <c r="AH11" s="52" t="s">
        <v>26</v>
      </c>
      <c r="AI11" s="52"/>
      <c r="AJ11" s="52"/>
      <c r="AK11" s="52">
        <v>16</v>
      </c>
      <c r="AL11" s="52">
        <v>11</v>
      </c>
      <c r="AM11" s="52">
        <v>2</v>
      </c>
      <c r="AN11" s="52">
        <v>3</v>
      </c>
      <c r="AO11" s="52"/>
      <c r="AP11" s="52"/>
      <c r="AQ11" s="52"/>
      <c r="AR11" s="52"/>
      <c r="AS11" s="52"/>
      <c r="AT11" s="52"/>
      <c r="AU11" s="52"/>
      <c r="AV11" s="52"/>
      <c r="AW11" s="22"/>
      <c r="AX11" s="79"/>
      <c r="AY11" s="22" t="s">
        <v>27</v>
      </c>
      <c r="AZ11" s="79"/>
      <c r="BC11"/>
      <c r="BD11"/>
    </row>
    <row r="12" customHeight="1" spans="1:56">
      <c r="A12" s="28" t="s">
        <v>28</v>
      </c>
      <c r="B12" s="29" t="s">
        <v>28</v>
      </c>
      <c r="C12" s="29" t="s">
        <v>28</v>
      </c>
      <c r="D12" s="30" t="s">
        <v>28</v>
      </c>
      <c r="E12" s="31" t="s">
        <v>29</v>
      </c>
      <c r="F12" s="32" t="s">
        <v>29</v>
      </c>
      <c r="G12" s="32" t="s">
        <v>29</v>
      </c>
      <c r="H12" s="32" t="s">
        <v>29</v>
      </c>
      <c r="I12" s="32" t="s">
        <v>29</v>
      </c>
      <c r="J12" s="32" t="s">
        <v>29</v>
      </c>
      <c r="K12" s="32" t="s">
        <v>29</v>
      </c>
      <c r="L12" s="50" t="s">
        <v>29</v>
      </c>
      <c r="M12" s="51"/>
      <c r="N12" s="52">
        <v>18</v>
      </c>
      <c r="O12" s="53">
        <v>3</v>
      </c>
      <c r="P12" s="52">
        <v>2</v>
      </c>
      <c r="Q12" s="52">
        <v>2</v>
      </c>
      <c r="R12" s="52">
        <v>2</v>
      </c>
      <c r="S12" s="53">
        <v>6</v>
      </c>
      <c r="T12" s="52">
        <v>1</v>
      </c>
      <c r="U12" s="52"/>
      <c r="V12" s="52">
        <v>4</v>
      </c>
      <c r="W12" s="53">
        <v>5</v>
      </c>
      <c r="X12" s="52">
        <v>0</v>
      </c>
      <c r="Y12" s="52">
        <v>2</v>
      </c>
      <c r="Z12" s="52">
        <v>1</v>
      </c>
      <c r="AA12" s="52">
        <v>0</v>
      </c>
      <c r="AB12" s="53">
        <v>3</v>
      </c>
      <c r="AC12" s="71"/>
      <c r="AD12" s="71"/>
      <c r="AE12" s="72">
        <v>8</v>
      </c>
      <c r="AF12" s="52">
        <v>2</v>
      </c>
      <c r="AG12" s="52">
        <v>2</v>
      </c>
      <c r="AH12" s="52">
        <v>4</v>
      </c>
      <c r="AI12" s="52"/>
      <c r="AJ12" s="52"/>
      <c r="AK12" s="52">
        <v>16</v>
      </c>
      <c r="AL12" s="52">
        <v>11</v>
      </c>
      <c r="AM12" s="52">
        <v>2</v>
      </c>
      <c r="AN12" s="52">
        <v>3</v>
      </c>
      <c r="AO12" s="52"/>
      <c r="AP12" s="52"/>
      <c r="AQ12" s="52"/>
      <c r="AR12" s="52"/>
      <c r="AS12" s="52"/>
      <c r="AT12" s="52"/>
      <c r="AU12" s="52"/>
      <c r="AV12" s="52"/>
      <c r="AW12" s="22"/>
      <c r="AX12" s="79"/>
      <c r="AY12" s="22"/>
      <c r="AZ12" s="79"/>
      <c r="BC12"/>
      <c r="BD12"/>
    </row>
    <row r="13" customHeight="1" spans="1:56">
      <c r="A13" s="28" t="s">
        <v>30</v>
      </c>
      <c r="B13" s="29" t="s">
        <v>30</v>
      </c>
      <c r="C13" s="29" t="s">
        <v>30</v>
      </c>
      <c r="D13" s="30" t="s">
        <v>30</v>
      </c>
      <c r="E13" s="31" t="s">
        <v>31</v>
      </c>
      <c r="F13" s="32" t="s">
        <v>31</v>
      </c>
      <c r="G13" s="32" t="s">
        <v>31</v>
      </c>
      <c r="H13" s="32" t="s">
        <v>31</v>
      </c>
      <c r="I13" s="32" t="s">
        <v>31</v>
      </c>
      <c r="J13" s="32" t="s">
        <v>31</v>
      </c>
      <c r="K13" s="32" t="s">
        <v>31</v>
      </c>
      <c r="L13" s="50" t="s">
        <v>31</v>
      </c>
      <c r="M13" s="51"/>
      <c r="N13" s="52">
        <v>19</v>
      </c>
      <c r="O13" s="53">
        <v>3</v>
      </c>
      <c r="P13" s="52">
        <v>2</v>
      </c>
      <c r="Q13" s="52">
        <v>2</v>
      </c>
      <c r="R13" s="52">
        <v>2</v>
      </c>
      <c r="S13" s="53">
        <v>6</v>
      </c>
      <c r="T13" s="52">
        <v>1</v>
      </c>
      <c r="U13" s="52"/>
      <c r="V13" s="52">
        <v>4</v>
      </c>
      <c r="W13" s="53">
        <v>5</v>
      </c>
      <c r="X13" s="52">
        <v>2</v>
      </c>
      <c r="Y13" s="52">
        <v>2</v>
      </c>
      <c r="Z13" s="52">
        <v>1</v>
      </c>
      <c r="AA13" s="52">
        <v>0</v>
      </c>
      <c r="AB13" s="53">
        <v>5</v>
      </c>
      <c r="AC13" s="71"/>
      <c r="AD13" s="71"/>
      <c r="AE13" s="72">
        <v>4</v>
      </c>
      <c r="AF13" s="52">
        <v>0</v>
      </c>
      <c r="AG13" s="52">
        <v>2</v>
      </c>
      <c r="AH13" s="52">
        <v>2</v>
      </c>
      <c r="AI13" s="52"/>
      <c r="AJ13" s="52"/>
      <c r="AK13" s="52">
        <v>13</v>
      </c>
      <c r="AL13" s="52">
        <v>8</v>
      </c>
      <c r="AM13" s="52">
        <v>2</v>
      </c>
      <c r="AN13" s="52">
        <v>3</v>
      </c>
      <c r="AO13" s="52"/>
      <c r="AP13" s="52"/>
      <c r="AQ13" s="52"/>
      <c r="AR13" s="52"/>
      <c r="AS13" s="52"/>
      <c r="AT13" s="52"/>
      <c r="AU13" s="52"/>
      <c r="AV13" s="52"/>
      <c r="AW13" s="22"/>
      <c r="AX13" s="79"/>
      <c r="AY13" s="22"/>
      <c r="AZ13" s="79"/>
      <c r="BC13"/>
      <c r="BD13"/>
    </row>
    <row r="14" customHeight="1" spans="1:56">
      <c r="A14" s="28" t="s">
        <v>32</v>
      </c>
      <c r="B14" s="29" t="s">
        <v>32</v>
      </c>
      <c r="C14" s="29" t="s">
        <v>32</v>
      </c>
      <c r="D14" s="30" t="s">
        <v>32</v>
      </c>
      <c r="E14" s="31" t="s">
        <v>33</v>
      </c>
      <c r="F14" s="32" t="s">
        <v>33</v>
      </c>
      <c r="G14" s="32" t="s">
        <v>33</v>
      </c>
      <c r="H14" s="32" t="s">
        <v>33</v>
      </c>
      <c r="I14" s="32" t="s">
        <v>33</v>
      </c>
      <c r="J14" s="32" t="s">
        <v>33</v>
      </c>
      <c r="K14" s="32" t="s">
        <v>33</v>
      </c>
      <c r="L14" s="50" t="s">
        <v>33</v>
      </c>
      <c r="M14" s="51"/>
      <c r="N14" s="52">
        <v>19</v>
      </c>
      <c r="O14" s="53">
        <v>3</v>
      </c>
      <c r="P14" s="52">
        <v>2</v>
      </c>
      <c r="Q14" s="52">
        <v>2</v>
      </c>
      <c r="R14" s="52">
        <v>2</v>
      </c>
      <c r="S14" s="53">
        <v>6</v>
      </c>
      <c r="T14" s="52">
        <v>1</v>
      </c>
      <c r="U14" s="52"/>
      <c r="V14" s="52">
        <v>4</v>
      </c>
      <c r="W14" s="53">
        <v>5</v>
      </c>
      <c r="X14" s="52">
        <v>2</v>
      </c>
      <c r="Y14" s="52">
        <v>2</v>
      </c>
      <c r="Z14" s="52">
        <v>1</v>
      </c>
      <c r="AA14" s="52">
        <v>0</v>
      </c>
      <c r="AB14" s="53">
        <v>5</v>
      </c>
      <c r="AC14" s="71"/>
      <c r="AD14" s="71"/>
      <c r="AE14" s="72">
        <v>7</v>
      </c>
      <c r="AF14" s="52">
        <v>2</v>
      </c>
      <c r="AG14" s="52">
        <v>2</v>
      </c>
      <c r="AH14" s="52">
        <v>3</v>
      </c>
      <c r="AI14" s="52"/>
      <c r="AJ14" s="52"/>
      <c r="AK14" s="52">
        <v>16</v>
      </c>
      <c r="AL14" s="52">
        <v>11</v>
      </c>
      <c r="AM14" s="52">
        <v>2</v>
      </c>
      <c r="AN14" s="52">
        <v>3</v>
      </c>
      <c r="AO14" s="52"/>
      <c r="AP14" s="52"/>
      <c r="AQ14" s="52"/>
      <c r="AR14" s="52"/>
      <c r="AS14" s="52"/>
      <c r="AT14" s="52"/>
      <c r="AU14" s="52"/>
      <c r="AV14" s="52"/>
      <c r="AW14" s="22"/>
      <c r="AX14" s="79"/>
      <c r="AY14" s="22"/>
      <c r="AZ14" s="79"/>
      <c r="BC14"/>
      <c r="BD14"/>
    </row>
    <row r="15" customHeight="1" spans="1:56">
      <c r="A15" s="28" t="s">
        <v>34</v>
      </c>
      <c r="B15" s="29" t="s">
        <v>34</v>
      </c>
      <c r="C15" s="29" t="s">
        <v>34</v>
      </c>
      <c r="D15" s="30" t="s">
        <v>34</v>
      </c>
      <c r="E15" s="33" t="s">
        <v>35</v>
      </c>
      <c r="F15" s="34" t="s">
        <v>35</v>
      </c>
      <c r="G15" s="34" t="s">
        <v>35</v>
      </c>
      <c r="H15" s="34" t="s">
        <v>35</v>
      </c>
      <c r="I15" s="34" t="s">
        <v>35</v>
      </c>
      <c r="J15" s="34" t="s">
        <v>35</v>
      </c>
      <c r="K15" s="34" t="s">
        <v>35</v>
      </c>
      <c r="L15" s="54" t="s">
        <v>35</v>
      </c>
      <c r="M15" s="51"/>
      <c r="N15" s="52">
        <v>20</v>
      </c>
      <c r="O15" s="53">
        <v>3</v>
      </c>
      <c r="P15" s="52">
        <v>2</v>
      </c>
      <c r="Q15" s="52">
        <v>2</v>
      </c>
      <c r="R15" s="52">
        <v>2</v>
      </c>
      <c r="S15" s="53">
        <v>6</v>
      </c>
      <c r="T15" s="52">
        <v>1</v>
      </c>
      <c r="U15" s="52"/>
      <c r="V15" s="52">
        <v>4</v>
      </c>
      <c r="W15" s="53">
        <v>5</v>
      </c>
      <c r="X15" s="52">
        <v>2</v>
      </c>
      <c r="Y15" s="52">
        <v>2</v>
      </c>
      <c r="Z15" s="52">
        <v>1</v>
      </c>
      <c r="AA15" s="52">
        <v>1</v>
      </c>
      <c r="AB15" s="53">
        <v>6</v>
      </c>
      <c r="AC15" s="71"/>
      <c r="AD15" s="71"/>
      <c r="AE15" s="52">
        <v>2</v>
      </c>
      <c r="AF15" s="52">
        <v>0</v>
      </c>
      <c r="AG15" s="52">
        <v>2</v>
      </c>
      <c r="AH15" s="52">
        <v>0</v>
      </c>
      <c r="AI15" s="52"/>
      <c r="AJ15" s="52"/>
      <c r="AK15" s="52">
        <v>16</v>
      </c>
      <c r="AL15" s="52">
        <v>11</v>
      </c>
      <c r="AM15" s="52">
        <v>2</v>
      </c>
      <c r="AN15" s="52">
        <v>3</v>
      </c>
      <c r="AO15" s="52"/>
      <c r="AP15" s="52"/>
      <c r="AQ15" s="52"/>
      <c r="AR15" s="52"/>
      <c r="AS15" s="52"/>
      <c r="AT15" s="52"/>
      <c r="AU15" s="52"/>
      <c r="AV15" s="52"/>
      <c r="AW15" s="22"/>
      <c r="AX15" s="79"/>
      <c r="AY15" s="22"/>
      <c r="AZ15" s="79"/>
      <c r="BC15"/>
      <c r="BD15"/>
    </row>
    <row r="16" customHeight="1" spans="1:56">
      <c r="A16" s="28" t="s">
        <v>36</v>
      </c>
      <c r="B16" s="29" t="s">
        <v>36</v>
      </c>
      <c r="C16" s="29" t="s">
        <v>36</v>
      </c>
      <c r="D16" s="30" t="s">
        <v>36</v>
      </c>
      <c r="E16" s="31" t="s">
        <v>37</v>
      </c>
      <c r="F16" s="32" t="s">
        <v>37</v>
      </c>
      <c r="G16" s="32" t="s">
        <v>37</v>
      </c>
      <c r="H16" s="32" t="s">
        <v>37</v>
      </c>
      <c r="I16" s="32" t="s">
        <v>37</v>
      </c>
      <c r="J16" s="32" t="s">
        <v>37</v>
      </c>
      <c r="K16" s="32" t="s">
        <v>37</v>
      </c>
      <c r="L16" s="50" t="s">
        <v>37</v>
      </c>
      <c r="M16" s="51"/>
      <c r="N16" s="52">
        <v>6</v>
      </c>
      <c r="O16" s="53">
        <v>0</v>
      </c>
      <c r="P16" s="52">
        <v>2</v>
      </c>
      <c r="Q16" s="52">
        <v>0</v>
      </c>
      <c r="R16" s="52">
        <v>2</v>
      </c>
      <c r="S16" s="53">
        <v>4</v>
      </c>
      <c r="T16" s="52">
        <v>0</v>
      </c>
      <c r="U16" s="52"/>
      <c r="V16" s="52">
        <v>0</v>
      </c>
      <c r="W16" s="53">
        <v>0</v>
      </c>
      <c r="X16" s="52">
        <v>2</v>
      </c>
      <c r="Y16" s="52">
        <v>0</v>
      </c>
      <c r="Z16" s="52">
        <v>0</v>
      </c>
      <c r="AA16" s="52">
        <v>0</v>
      </c>
      <c r="AB16" s="53">
        <v>2</v>
      </c>
      <c r="AC16" s="71"/>
      <c r="AD16" s="71"/>
      <c r="AE16" s="52">
        <v>1</v>
      </c>
      <c r="AF16" s="52">
        <v>0</v>
      </c>
      <c r="AG16" s="52">
        <v>0</v>
      </c>
      <c r="AH16" s="52">
        <v>1</v>
      </c>
      <c r="AI16" s="52"/>
      <c r="AJ16" s="52"/>
      <c r="AK16" s="52">
        <v>15</v>
      </c>
      <c r="AL16" s="52">
        <v>10</v>
      </c>
      <c r="AM16" s="52">
        <v>2</v>
      </c>
      <c r="AN16" s="52">
        <v>2.5</v>
      </c>
      <c r="AO16" s="52"/>
      <c r="AP16" s="52"/>
      <c r="AQ16" s="52"/>
      <c r="AR16" s="52"/>
      <c r="AS16" s="52"/>
      <c r="AT16" s="52"/>
      <c r="AU16" s="52"/>
      <c r="AV16" s="52"/>
      <c r="AW16" s="22"/>
      <c r="AX16" s="79"/>
      <c r="AY16" s="22"/>
      <c r="AZ16" s="79"/>
      <c r="BC16"/>
      <c r="BD16"/>
    </row>
    <row r="17" customHeight="1" spans="1:56">
      <c r="A17" s="28" t="s">
        <v>38</v>
      </c>
      <c r="B17" s="29" t="s">
        <v>38</v>
      </c>
      <c r="C17" s="29" t="s">
        <v>38</v>
      </c>
      <c r="D17" s="30" t="s">
        <v>38</v>
      </c>
      <c r="E17" s="35" t="s">
        <v>39</v>
      </c>
      <c r="F17" s="36" t="s">
        <v>39</v>
      </c>
      <c r="G17" s="36" t="s">
        <v>39</v>
      </c>
      <c r="H17" s="36" t="s">
        <v>39</v>
      </c>
      <c r="I17" s="36" t="s">
        <v>39</v>
      </c>
      <c r="J17" s="36" t="s">
        <v>39</v>
      </c>
      <c r="K17" s="36" t="s">
        <v>39</v>
      </c>
      <c r="L17" s="51" t="s">
        <v>39</v>
      </c>
      <c r="M17" s="51"/>
      <c r="N17" s="52" t="s">
        <v>26</v>
      </c>
      <c r="O17" s="53" t="s">
        <v>40</v>
      </c>
      <c r="P17" s="52" t="s">
        <v>41</v>
      </c>
      <c r="Q17" s="52" t="s">
        <v>42</v>
      </c>
      <c r="R17" s="52" t="s">
        <v>43</v>
      </c>
      <c r="S17" s="52" t="s">
        <v>44</v>
      </c>
      <c r="T17" s="52"/>
      <c r="U17" s="52"/>
      <c r="V17" s="52"/>
      <c r="W17" s="52"/>
      <c r="X17" s="52"/>
      <c r="Y17" s="52"/>
      <c r="Z17" s="52"/>
      <c r="AA17" s="52"/>
      <c r="AB17" s="53"/>
      <c r="AC17" s="71"/>
      <c r="AD17" s="71"/>
      <c r="AE17" s="52">
        <v>2</v>
      </c>
      <c r="AF17" s="52">
        <v>0</v>
      </c>
      <c r="AG17" s="52">
        <v>2</v>
      </c>
      <c r="AH17" s="52" t="s">
        <v>26</v>
      </c>
      <c r="AI17" s="52"/>
      <c r="AJ17" s="52"/>
      <c r="AK17" s="52">
        <v>13</v>
      </c>
      <c r="AL17" s="52">
        <v>8</v>
      </c>
      <c r="AM17" s="52">
        <v>2</v>
      </c>
      <c r="AN17" s="52">
        <v>3</v>
      </c>
      <c r="AO17" s="52"/>
      <c r="AP17" s="52"/>
      <c r="AQ17" s="52"/>
      <c r="AR17" s="52"/>
      <c r="AS17" s="52"/>
      <c r="AT17" s="52"/>
      <c r="AU17" s="52"/>
      <c r="AV17" s="52"/>
      <c r="AW17" s="22"/>
      <c r="AX17" s="79"/>
      <c r="AY17" s="22"/>
      <c r="AZ17" s="79"/>
      <c r="BC17"/>
      <c r="BD17"/>
    </row>
    <row r="18" customHeight="1" spans="1:56">
      <c r="A18" s="28" t="s">
        <v>45</v>
      </c>
      <c r="B18" s="29" t="s">
        <v>45</v>
      </c>
      <c r="C18" s="29" t="s">
        <v>45</v>
      </c>
      <c r="D18" s="30" t="s">
        <v>45</v>
      </c>
      <c r="E18" s="31" t="s">
        <v>46</v>
      </c>
      <c r="F18" s="32" t="s">
        <v>46</v>
      </c>
      <c r="G18" s="32" t="s">
        <v>46</v>
      </c>
      <c r="H18" s="32" t="s">
        <v>46</v>
      </c>
      <c r="I18" s="32" t="s">
        <v>46</v>
      </c>
      <c r="J18" s="32" t="s">
        <v>46</v>
      </c>
      <c r="K18" s="32" t="s">
        <v>46</v>
      </c>
      <c r="L18" s="50" t="s">
        <v>46</v>
      </c>
      <c r="M18" s="51"/>
      <c r="N18" s="52">
        <v>15</v>
      </c>
      <c r="O18" s="53">
        <v>3</v>
      </c>
      <c r="P18" s="52">
        <v>2</v>
      </c>
      <c r="Q18" s="52">
        <v>2</v>
      </c>
      <c r="R18" s="52">
        <v>2</v>
      </c>
      <c r="S18" s="53">
        <v>6</v>
      </c>
      <c r="T18" s="52">
        <v>1</v>
      </c>
      <c r="U18" s="52"/>
      <c r="V18" s="52">
        <v>0</v>
      </c>
      <c r="W18" s="53">
        <v>1</v>
      </c>
      <c r="X18" s="52">
        <v>2</v>
      </c>
      <c r="Y18" s="52">
        <v>2</v>
      </c>
      <c r="Z18" s="52">
        <v>1</v>
      </c>
      <c r="AA18" s="52">
        <v>0</v>
      </c>
      <c r="AB18" s="53">
        <v>5</v>
      </c>
      <c r="AC18" s="71"/>
      <c r="AD18" s="71"/>
      <c r="AE18" s="52">
        <v>4</v>
      </c>
      <c r="AF18" s="52">
        <v>2</v>
      </c>
      <c r="AG18" s="52">
        <v>2</v>
      </c>
      <c r="AH18" s="52">
        <v>0</v>
      </c>
      <c r="AI18" s="52"/>
      <c r="AJ18" s="52"/>
      <c r="AK18" s="52" t="s">
        <v>26</v>
      </c>
      <c r="AL18" s="52" t="s">
        <v>40</v>
      </c>
      <c r="AM18" s="52" t="s">
        <v>41</v>
      </c>
      <c r="AN18" s="52" t="s">
        <v>42</v>
      </c>
      <c r="AO18" s="52"/>
      <c r="AP18" s="52"/>
      <c r="AQ18" s="52"/>
      <c r="AR18" s="52"/>
      <c r="AS18" s="52"/>
      <c r="AT18" s="52"/>
      <c r="AU18" s="52"/>
      <c r="AV18" s="52"/>
      <c r="AW18" s="22"/>
      <c r="AX18" s="79"/>
      <c r="AY18" s="22"/>
      <c r="AZ18" s="79"/>
      <c r="BC18"/>
      <c r="BD18"/>
    </row>
    <row r="19" customHeight="1" spans="1:56">
      <c r="A19" s="28" t="s">
        <v>47</v>
      </c>
      <c r="B19" s="29" t="s">
        <v>47</v>
      </c>
      <c r="C19" s="29" t="s">
        <v>47</v>
      </c>
      <c r="D19" s="30" t="s">
        <v>47</v>
      </c>
      <c r="E19" s="37" t="s">
        <v>48</v>
      </c>
      <c r="F19" s="38" t="s">
        <v>48</v>
      </c>
      <c r="G19" s="38" t="s">
        <v>48</v>
      </c>
      <c r="H19" s="38" t="s">
        <v>48</v>
      </c>
      <c r="I19" s="38" t="s">
        <v>48</v>
      </c>
      <c r="J19" s="38" t="s">
        <v>48</v>
      </c>
      <c r="K19" s="38" t="s">
        <v>48</v>
      </c>
      <c r="L19" s="55" t="s">
        <v>48</v>
      </c>
      <c r="M19" s="51"/>
      <c r="N19" s="52"/>
      <c r="O19" s="53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71"/>
      <c r="AD19" s="71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22"/>
      <c r="AX19" s="79"/>
      <c r="AY19" s="22"/>
      <c r="AZ19" s="79"/>
      <c r="BC19"/>
      <c r="BD19"/>
    </row>
    <row r="20" customHeight="1" spans="1:56">
      <c r="A20" s="28" t="s">
        <v>49</v>
      </c>
      <c r="B20" s="29" t="s">
        <v>49</v>
      </c>
      <c r="C20" s="29" t="s">
        <v>49</v>
      </c>
      <c r="D20" s="30" t="s">
        <v>49</v>
      </c>
      <c r="E20" s="31" t="s">
        <v>50</v>
      </c>
      <c r="F20" s="32" t="s">
        <v>50</v>
      </c>
      <c r="G20" s="32" t="s">
        <v>50</v>
      </c>
      <c r="H20" s="32" t="s">
        <v>50</v>
      </c>
      <c r="I20" s="32" t="s">
        <v>50</v>
      </c>
      <c r="J20" s="32" t="s">
        <v>50</v>
      </c>
      <c r="K20" s="32" t="s">
        <v>50</v>
      </c>
      <c r="L20" s="50" t="s">
        <v>50</v>
      </c>
      <c r="M20" s="51"/>
      <c r="N20" s="52">
        <v>18</v>
      </c>
      <c r="O20" s="53">
        <v>3</v>
      </c>
      <c r="P20" s="52">
        <v>2</v>
      </c>
      <c r="Q20" s="52">
        <v>2</v>
      </c>
      <c r="R20" s="52">
        <v>2</v>
      </c>
      <c r="S20" s="53">
        <v>6</v>
      </c>
      <c r="T20" s="52">
        <v>1</v>
      </c>
      <c r="U20" s="52"/>
      <c r="V20" s="52">
        <v>2</v>
      </c>
      <c r="W20" s="53">
        <v>3</v>
      </c>
      <c r="X20" s="52">
        <v>2</v>
      </c>
      <c r="Y20" s="52">
        <v>2</v>
      </c>
      <c r="Z20" s="52">
        <v>1</v>
      </c>
      <c r="AA20" s="52">
        <v>0</v>
      </c>
      <c r="AB20" s="53">
        <v>5</v>
      </c>
      <c r="AC20" s="71"/>
      <c r="AD20" s="71"/>
      <c r="AE20" s="52">
        <v>4</v>
      </c>
      <c r="AF20" s="52">
        <v>2</v>
      </c>
      <c r="AG20" s="52">
        <v>2</v>
      </c>
      <c r="AH20" s="52" t="s">
        <v>26</v>
      </c>
      <c r="AI20" s="52"/>
      <c r="AJ20" s="52"/>
      <c r="AK20" s="52">
        <v>16</v>
      </c>
      <c r="AL20" s="52">
        <v>11</v>
      </c>
      <c r="AM20" s="52">
        <v>2</v>
      </c>
      <c r="AN20" s="52">
        <v>3</v>
      </c>
      <c r="AO20" s="52"/>
      <c r="AP20" s="52"/>
      <c r="AQ20" s="52"/>
      <c r="AR20" s="52"/>
      <c r="AS20" s="52"/>
      <c r="AT20" s="52"/>
      <c r="AU20" s="52"/>
      <c r="AV20" s="52"/>
      <c r="AW20" s="22"/>
      <c r="AX20" s="79"/>
      <c r="AY20" s="22"/>
      <c r="AZ20" s="79"/>
      <c r="BC20"/>
      <c r="BD20"/>
    </row>
    <row r="21" customHeight="1" spans="1:56">
      <c r="A21" s="28" t="s">
        <v>51</v>
      </c>
      <c r="B21" s="29" t="s">
        <v>51</v>
      </c>
      <c r="C21" s="29" t="s">
        <v>51</v>
      </c>
      <c r="D21" s="30" t="s">
        <v>51</v>
      </c>
      <c r="E21" s="31" t="s">
        <v>52</v>
      </c>
      <c r="F21" s="32" t="s">
        <v>52</v>
      </c>
      <c r="G21" s="32" t="s">
        <v>52</v>
      </c>
      <c r="H21" s="32" t="s">
        <v>52</v>
      </c>
      <c r="I21" s="32" t="s">
        <v>52</v>
      </c>
      <c r="J21" s="32" t="s">
        <v>52</v>
      </c>
      <c r="K21" s="32" t="s">
        <v>52</v>
      </c>
      <c r="L21" s="50" t="s">
        <v>52</v>
      </c>
      <c r="M21" s="51"/>
      <c r="N21" s="52">
        <v>15</v>
      </c>
      <c r="O21" s="53">
        <v>3</v>
      </c>
      <c r="P21" s="52">
        <v>2</v>
      </c>
      <c r="Q21" s="52">
        <v>2</v>
      </c>
      <c r="R21" s="52">
        <v>2</v>
      </c>
      <c r="S21" s="53">
        <v>6</v>
      </c>
      <c r="T21" s="52">
        <v>1</v>
      </c>
      <c r="U21" s="52"/>
      <c r="V21" s="52">
        <v>0</v>
      </c>
      <c r="W21" s="53">
        <v>1</v>
      </c>
      <c r="X21" s="52">
        <v>2</v>
      </c>
      <c r="Y21" s="52">
        <v>2</v>
      </c>
      <c r="Z21" s="52">
        <v>1</v>
      </c>
      <c r="AA21" s="52">
        <v>0</v>
      </c>
      <c r="AB21" s="53">
        <v>5</v>
      </c>
      <c r="AC21" s="71"/>
      <c r="AD21" s="71"/>
      <c r="AE21" s="52">
        <v>9</v>
      </c>
      <c r="AF21" s="52">
        <v>2</v>
      </c>
      <c r="AG21" s="52">
        <v>2</v>
      </c>
      <c r="AH21" s="52">
        <v>5</v>
      </c>
      <c r="AI21" s="52"/>
      <c r="AJ21" s="52"/>
      <c r="AK21" s="52">
        <v>16</v>
      </c>
      <c r="AL21" s="52">
        <v>11</v>
      </c>
      <c r="AM21" s="52">
        <v>2</v>
      </c>
      <c r="AN21" s="52">
        <v>3</v>
      </c>
      <c r="AO21" s="52"/>
      <c r="AP21" s="52"/>
      <c r="AQ21" s="52"/>
      <c r="AR21" s="52"/>
      <c r="AS21" s="52"/>
      <c r="AT21" s="52"/>
      <c r="AU21" s="52"/>
      <c r="AV21" s="52"/>
      <c r="AW21" s="22"/>
      <c r="AX21" s="79"/>
      <c r="AY21" s="22"/>
      <c r="AZ21" s="79"/>
      <c r="BC21"/>
      <c r="BD21"/>
    </row>
    <row r="22" customHeight="1" spans="1:56">
      <c r="A22" s="28" t="s">
        <v>53</v>
      </c>
      <c r="B22" s="29" t="s">
        <v>53</v>
      </c>
      <c r="C22" s="29" t="s">
        <v>53</v>
      </c>
      <c r="D22" s="30" t="s">
        <v>53</v>
      </c>
      <c r="E22" s="31" t="s">
        <v>54</v>
      </c>
      <c r="F22" s="32" t="s">
        <v>54</v>
      </c>
      <c r="G22" s="32" t="s">
        <v>54</v>
      </c>
      <c r="H22" s="32" t="s">
        <v>54</v>
      </c>
      <c r="I22" s="32" t="s">
        <v>54</v>
      </c>
      <c r="J22" s="32" t="s">
        <v>54</v>
      </c>
      <c r="K22" s="32" t="s">
        <v>54</v>
      </c>
      <c r="L22" s="50" t="s">
        <v>54</v>
      </c>
      <c r="M22" s="51"/>
      <c r="N22" s="52">
        <v>15</v>
      </c>
      <c r="O22" s="53">
        <v>3</v>
      </c>
      <c r="P22" s="52">
        <v>2</v>
      </c>
      <c r="Q22" s="52">
        <v>2</v>
      </c>
      <c r="R22" s="52">
        <v>2</v>
      </c>
      <c r="S22" s="53">
        <v>6</v>
      </c>
      <c r="T22" s="52">
        <v>1</v>
      </c>
      <c r="U22" s="52"/>
      <c r="V22" s="52">
        <v>0</v>
      </c>
      <c r="W22" s="53">
        <v>1</v>
      </c>
      <c r="X22" s="52">
        <v>2</v>
      </c>
      <c r="Y22" s="52">
        <v>2</v>
      </c>
      <c r="Z22" s="52">
        <v>1</v>
      </c>
      <c r="AA22" s="52">
        <v>0</v>
      </c>
      <c r="AB22" s="53">
        <v>5</v>
      </c>
      <c r="AC22" s="71"/>
      <c r="AD22" s="71"/>
      <c r="AE22" s="52">
        <v>2</v>
      </c>
      <c r="AF22" s="52">
        <v>2</v>
      </c>
      <c r="AG22" s="52">
        <v>0</v>
      </c>
      <c r="AH22" s="52" t="s">
        <v>26</v>
      </c>
      <c r="AI22" s="52"/>
      <c r="AJ22" s="52"/>
      <c r="AK22" s="52">
        <v>5</v>
      </c>
      <c r="AL22" s="52">
        <v>0</v>
      </c>
      <c r="AM22" s="52">
        <v>2</v>
      </c>
      <c r="AN22" s="52">
        <v>3</v>
      </c>
      <c r="AO22" s="52"/>
      <c r="AP22" s="52"/>
      <c r="AQ22" s="52"/>
      <c r="AR22" s="52"/>
      <c r="AS22" s="52"/>
      <c r="AT22" s="52"/>
      <c r="AU22" s="52"/>
      <c r="AV22" s="52"/>
      <c r="AW22" s="22"/>
      <c r="AX22" s="79"/>
      <c r="AY22" s="22"/>
      <c r="AZ22" s="79"/>
      <c r="BC22"/>
      <c r="BD22"/>
    </row>
    <row r="23" customHeight="1" spans="1:56">
      <c r="A23" s="28" t="s">
        <v>55</v>
      </c>
      <c r="B23" s="29" t="s">
        <v>55</v>
      </c>
      <c r="C23" s="29" t="s">
        <v>55</v>
      </c>
      <c r="D23" s="30" t="s">
        <v>55</v>
      </c>
      <c r="E23" s="37" t="s">
        <v>56</v>
      </c>
      <c r="F23" s="38" t="s">
        <v>56</v>
      </c>
      <c r="G23" s="38" t="s">
        <v>56</v>
      </c>
      <c r="H23" s="38" t="s">
        <v>56</v>
      </c>
      <c r="I23" s="38" t="s">
        <v>56</v>
      </c>
      <c r="J23" s="38" t="s">
        <v>56</v>
      </c>
      <c r="K23" s="38" t="s">
        <v>56</v>
      </c>
      <c r="L23" s="55" t="s">
        <v>56</v>
      </c>
      <c r="M23" s="51"/>
      <c r="N23" s="52"/>
      <c r="O23" s="53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71"/>
      <c r="AD23" s="71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22"/>
      <c r="AX23" s="79"/>
      <c r="AY23" s="22"/>
      <c r="AZ23" s="79"/>
      <c r="BC23"/>
      <c r="BD23"/>
    </row>
    <row r="24" customHeight="1" spans="1:56">
      <c r="A24" s="28" t="s">
        <v>57</v>
      </c>
      <c r="B24" s="29" t="s">
        <v>57</v>
      </c>
      <c r="C24" s="29" t="s">
        <v>57</v>
      </c>
      <c r="D24" s="30" t="s">
        <v>57</v>
      </c>
      <c r="E24" s="31" t="s">
        <v>58</v>
      </c>
      <c r="F24" s="32" t="s">
        <v>58</v>
      </c>
      <c r="G24" s="32" t="s">
        <v>58</v>
      </c>
      <c r="H24" s="32" t="s">
        <v>58</v>
      </c>
      <c r="I24" s="32" t="s">
        <v>58</v>
      </c>
      <c r="J24" s="32" t="s">
        <v>58</v>
      </c>
      <c r="K24" s="32" t="s">
        <v>58</v>
      </c>
      <c r="L24" s="50" t="s">
        <v>58</v>
      </c>
      <c r="M24" s="51"/>
      <c r="N24" s="52">
        <v>13</v>
      </c>
      <c r="O24" s="53">
        <v>3</v>
      </c>
      <c r="P24" s="52">
        <v>2</v>
      </c>
      <c r="Q24" s="52">
        <v>2</v>
      </c>
      <c r="R24" s="52">
        <v>2</v>
      </c>
      <c r="S24" s="53">
        <v>6</v>
      </c>
      <c r="T24" s="52">
        <v>1</v>
      </c>
      <c r="U24" s="52"/>
      <c r="V24" s="52">
        <v>0</v>
      </c>
      <c r="W24" s="53">
        <v>1</v>
      </c>
      <c r="X24" s="52">
        <v>0</v>
      </c>
      <c r="Y24" s="52">
        <v>2</v>
      </c>
      <c r="Z24" s="52">
        <v>1</v>
      </c>
      <c r="AA24" s="52">
        <v>0</v>
      </c>
      <c r="AB24" s="53">
        <v>3</v>
      </c>
      <c r="AC24" s="71"/>
      <c r="AD24" s="71"/>
      <c r="AE24" s="52">
        <v>2</v>
      </c>
      <c r="AF24" s="52">
        <v>0</v>
      </c>
      <c r="AG24" s="52">
        <v>2</v>
      </c>
      <c r="AH24" s="52">
        <v>0</v>
      </c>
      <c r="AI24" s="52"/>
      <c r="AJ24" s="52"/>
      <c r="AK24" s="52">
        <v>15</v>
      </c>
      <c r="AL24" s="52">
        <v>10</v>
      </c>
      <c r="AM24" s="52">
        <v>2</v>
      </c>
      <c r="AN24" s="52">
        <v>3</v>
      </c>
      <c r="AO24" s="52"/>
      <c r="AP24" s="52"/>
      <c r="AQ24" s="52"/>
      <c r="AR24" s="52"/>
      <c r="AS24" s="52"/>
      <c r="AT24" s="52"/>
      <c r="AU24" s="52"/>
      <c r="AV24" s="52"/>
      <c r="AW24" s="22"/>
      <c r="AX24" s="79"/>
      <c r="AY24" s="22"/>
      <c r="AZ24" s="79"/>
      <c r="BC24"/>
      <c r="BD24"/>
    </row>
    <row r="25" customHeight="1" spans="1:56">
      <c r="A25" s="28" t="s">
        <v>59</v>
      </c>
      <c r="B25" s="29" t="s">
        <v>59</v>
      </c>
      <c r="C25" s="29" t="s">
        <v>59</v>
      </c>
      <c r="D25" s="30" t="s">
        <v>59</v>
      </c>
      <c r="E25" s="31" t="s">
        <v>60</v>
      </c>
      <c r="F25" s="32" t="s">
        <v>60</v>
      </c>
      <c r="G25" s="32" t="s">
        <v>60</v>
      </c>
      <c r="H25" s="32" t="s">
        <v>60</v>
      </c>
      <c r="I25" s="32" t="s">
        <v>60</v>
      </c>
      <c r="J25" s="32" t="s">
        <v>60</v>
      </c>
      <c r="K25" s="32" t="s">
        <v>60</v>
      </c>
      <c r="L25" s="50" t="s">
        <v>60</v>
      </c>
      <c r="M25" s="51"/>
      <c r="N25" s="52">
        <v>19</v>
      </c>
      <c r="O25" s="53">
        <v>3</v>
      </c>
      <c r="P25" s="52">
        <v>2</v>
      </c>
      <c r="Q25" s="52">
        <v>2</v>
      </c>
      <c r="R25" s="52">
        <v>2</v>
      </c>
      <c r="S25" s="53">
        <v>6</v>
      </c>
      <c r="T25" s="52">
        <v>1</v>
      </c>
      <c r="U25" s="52"/>
      <c r="V25" s="52">
        <v>4</v>
      </c>
      <c r="W25" s="53">
        <v>5</v>
      </c>
      <c r="X25" s="52">
        <v>2</v>
      </c>
      <c r="Y25" s="52">
        <v>2</v>
      </c>
      <c r="Z25" s="52">
        <v>1</v>
      </c>
      <c r="AA25" s="52">
        <v>0</v>
      </c>
      <c r="AB25" s="53">
        <v>5</v>
      </c>
      <c r="AC25" s="71"/>
      <c r="AD25" s="71"/>
      <c r="AE25" s="72">
        <v>6</v>
      </c>
      <c r="AF25" s="52">
        <v>0</v>
      </c>
      <c r="AG25" s="52">
        <v>2</v>
      </c>
      <c r="AH25" s="52">
        <v>4</v>
      </c>
      <c r="AI25" s="52"/>
      <c r="AJ25" s="52"/>
      <c r="AK25" s="52">
        <v>16</v>
      </c>
      <c r="AL25" s="52">
        <v>11</v>
      </c>
      <c r="AM25" s="52">
        <v>2</v>
      </c>
      <c r="AN25" s="52">
        <v>3</v>
      </c>
      <c r="AO25" s="52"/>
      <c r="AP25" s="52"/>
      <c r="AQ25" s="52"/>
      <c r="AR25" s="52"/>
      <c r="AS25" s="52"/>
      <c r="AT25" s="52"/>
      <c r="AU25" s="52"/>
      <c r="AV25" s="52"/>
      <c r="AW25" s="22"/>
      <c r="AX25" s="79"/>
      <c r="AY25" s="22"/>
      <c r="AZ25" s="79"/>
      <c r="BC25"/>
      <c r="BD25"/>
    </row>
    <row r="26" customHeight="1" spans="1:56">
      <c r="A26" s="28"/>
      <c r="B26" s="29"/>
      <c r="C26" s="29"/>
      <c r="D26" s="30"/>
      <c r="E26" s="31"/>
      <c r="F26" s="32"/>
      <c r="G26" s="32"/>
      <c r="H26" s="32"/>
      <c r="I26" s="32"/>
      <c r="J26" s="32"/>
      <c r="K26" s="32"/>
      <c r="L26" s="50"/>
      <c r="M26" s="51"/>
      <c r="N26" s="52"/>
      <c r="O26" s="53"/>
      <c r="P26" s="52"/>
      <c r="Q26" s="52"/>
      <c r="R26" s="52"/>
      <c r="S26" s="53"/>
      <c r="T26" s="52"/>
      <c r="U26" s="52"/>
      <c r="V26" s="52"/>
      <c r="W26" s="53"/>
      <c r="X26" s="52"/>
      <c r="Y26" s="52"/>
      <c r="Z26" s="52"/>
      <c r="AA26" s="52"/>
      <c r="AB26" s="53"/>
      <c r="AC26" s="71"/>
      <c r="AD26" s="71"/>
      <c r="AE26" s="7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22"/>
      <c r="AX26" s="79"/>
      <c r="AY26" s="22"/>
      <c r="AZ26" s="79"/>
      <c r="BC26"/>
      <c r="BD26"/>
    </row>
    <row r="27" customHeight="1" spans="1:56">
      <c r="A27" s="28"/>
      <c r="B27" s="29"/>
      <c r="C27" s="29"/>
      <c r="D27" s="30"/>
      <c r="E27" s="31" t="s">
        <v>61</v>
      </c>
      <c r="F27" s="32"/>
      <c r="G27" s="32"/>
      <c r="H27" s="32"/>
      <c r="I27" s="32"/>
      <c r="J27" s="32"/>
      <c r="K27" s="32"/>
      <c r="L27" s="50"/>
      <c r="M27" s="51"/>
      <c r="N27" s="52"/>
      <c r="O27" s="52">
        <v>1</v>
      </c>
      <c r="P27" s="49" t="s">
        <v>20</v>
      </c>
      <c r="Q27" s="49" t="s">
        <v>21</v>
      </c>
      <c r="R27" s="49" t="s">
        <v>22</v>
      </c>
      <c r="S27" s="52">
        <v>2</v>
      </c>
      <c r="T27" s="49" t="s">
        <v>20</v>
      </c>
      <c r="U27" s="49" t="s">
        <v>21</v>
      </c>
      <c r="V27" s="49" t="s">
        <v>22</v>
      </c>
      <c r="W27" s="52">
        <v>3</v>
      </c>
      <c r="X27" s="52" t="s">
        <v>20</v>
      </c>
      <c r="Y27" s="52" t="s">
        <v>21</v>
      </c>
      <c r="Z27" s="52"/>
      <c r="AA27" s="52"/>
      <c r="AB27" s="52">
        <v>4</v>
      </c>
      <c r="AC27" s="71"/>
      <c r="AD27" s="71"/>
      <c r="AE27" s="7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22"/>
      <c r="AX27" s="79"/>
      <c r="AY27" s="22"/>
      <c r="AZ27" s="79"/>
      <c r="BC27"/>
      <c r="BD27"/>
    </row>
    <row r="28" customHeight="1" spans="1:56">
      <c r="A28" s="28" t="s">
        <v>62</v>
      </c>
      <c r="B28" s="29" t="s">
        <v>62</v>
      </c>
      <c r="C28" s="29" t="s">
        <v>62</v>
      </c>
      <c r="D28" s="30" t="s">
        <v>62</v>
      </c>
      <c r="E28" s="31" t="s">
        <v>63</v>
      </c>
      <c r="F28" s="32" t="s">
        <v>63</v>
      </c>
      <c r="G28" s="32" t="s">
        <v>63</v>
      </c>
      <c r="H28" s="32" t="s">
        <v>63</v>
      </c>
      <c r="I28" s="32" t="s">
        <v>63</v>
      </c>
      <c r="J28" s="32" t="s">
        <v>63</v>
      </c>
      <c r="K28" s="32" t="s">
        <v>63</v>
      </c>
      <c r="L28" s="50" t="s">
        <v>63</v>
      </c>
      <c r="M28" s="51"/>
      <c r="N28" s="52">
        <v>17</v>
      </c>
      <c r="O28" s="53">
        <v>4</v>
      </c>
      <c r="P28" s="52">
        <v>1</v>
      </c>
      <c r="Q28" s="52">
        <v>2</v>
      </c>
      <c r="R28" s="52">
        <v>2</v>
      </c>
      <c r="S28" s="53">
        <v>5</v>
      </c>
      <c r="T28" s="52">
        <v>1</v>
      </c>
      <c r="U28" s="52">
        <v>1</v>
      </c>
      <c r="V28" s="52">
        <v>1</v>
      </c>
      <c r="W28" s="53">
        <v>3</v>
      </c>
      <c r="X28" s="52">
        <v>2</v>
      </c>
      <c r="Y28" s="52">
        <v>3</v>
      </c>
      <c r="Z28" s="52"/>
      <c r="AA28" s="52"/>
      <c r="AB28" s="53">
        <v>5</v>
      </c>
      <c r="AC28" s="71"/>
      <c r="AD28" s="71"/>
      <c r="AE28" s="52">
        <v>9</v>
      </c>
      <c r="AF28" s="52">
        <v>4</v>
      </c>
      <c r="AG28" s="52">
        <v>0</v>
      </c>
      <c r="AH28" s="52">
        <v>5</v>
      </c>
      <c r="AI28" s="52"/>
      <c r="AJ28" s="52"/>
      <c r="AK28" s="52">
        <v>15</v>
      </c>
      <c r="AL28" s="52">
        <v>11</v>
      </c>
      <c r="AM28" s="52">
        <v>4</v>
      </c>
      <c r="AN28" s="53">
        <v>0</v>
      </c>
      <c r="AO28" s="52"/>
      <c r="AP28" s="52"/>
      <c r="AQ28" s="52"/>
      <c r="AR28" s="52"/>
      <c r="AS28" s="52"/>
      <c r="AT28" s="52"/>
      <c r="AU28" s="52"/>
      <c r="AV28" s="52"/>
      <c r="AW28" s="22"/>
      <c r="AX28" s="79"/>
      <c r="AY28" s="22"/>
      <c r="AZ28" s="79"/>
      <c r="BC28"/>
      <c r="BD28"/>
    </row>
    <row r="29" customHeight="1" spans="1:56">
      <c r="A29" s="28" t="s">
        <v>64</v>
      </c>
      <c r="B29" s="29" t="s">
        <v>64</v>
      </c>
      <c r="C29" s="29" t="s">
        <v>64</v>
      </c>
      <c r="D29" s="30" t="s">
        <v>64</v>
      </c>
      <c r="E29" s="39" t="s">
        <v>65</v>
      </c>
      <c r="F29" s="40" t="s">
        <v>65</v>
      </c>
      <c r="G29" s="40" t="s">
        <v>65</v>
      </c>
      <c r="H29" s="40" t="s">
        <v>65</v>
      </c>
      <c r="I29" s="40" t="s">
        <v>65</v>
      </c>
      <c r="J29" s="40" t="s">
        <v>65</v>
      </c>
      <c r="K29" s="40" t="s">
        <v>65</v>
      </c>
      <c r="L29" s="56" t="s">
        <v>65</v>
      </c>
      <c r="M29" s="51"/>
      <c r="N29" s="52">
        <v>0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71"/>
      <c r="AD29" s="71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22"/>
      <c r="AX29" s="79"/>
      <c r="AY29" s="22"/>
      <c r="AZ29" s="79"/>
      <c r="BC29"/>
      <c r="BD29"/>
    </row>
    <row r="30" customHeight="1" spans="1:56">
      <c r="A30" s="28" t="s">
        <v>66</v>
      </c>
      <c r="B30" s="29" t="s">
        <v>66</v>
      </c>
      <c r="C30" s="29" t="s">
        <v>66</v>
      </c>
      <c r="D30" s="30" t="s">
        <v>66</v>
      </c>
      <c r="E30" s="31" t="s">
        <v>67</v>
      </c>
      <c r="F30" s="32" t="s">
        <v>67</v>
      </c>
      <c r="G30" s="32" t="s">
        <v>67</v>
      </c>
      <c r="H30" s="32" t="s">
        <v>67</v>
      </c>
      <c r="I30" s="32" t="s">
        <v>67</v>
      </c>
      <c r="J30" s="32" t="s">
        <v>67</v>
      </c>
      <c r="K30" s="32" t="s">
        <v>67</v>
      </c>
      <c r="L30" s="50" t="s">
        <v>67</v>
      </c>
      <c r="M30" s="51"/>
      <c r="N30" s="52">
        <v>4</v>
      </c>
      <c r="O30" s="53">
        <v>4</v>
      </c>
      <c r="P30" s="52"/>
      <c r="Q30" s="52"/>
      <c r="R30" s="52"/>
      <c r="S30" s="52" t="s">
        <v>26</v>
      </c>
      <c r="T30" s="52"/>
      <c r="U30" s="52"/>
      <c r="V30" s="52"/>
      <c r="W30" s="52" t="s">
        <v>26</v>
      </c>
      <c r="X30" s="52"/>
      <c r="Y30" s="52"/>
      <c r="Z30" s="52"/>
      <c r="AA30" s="52"/>
      <c r="AB30" s="52" t="s">
        <v>26</v>
      </c>
      <c r="AC30" s="71"/>
      <c r="AD30" s="71"/>
      <c r="AE30" s="72"/>
      <c r="AF30" s="52"/>
      <c r="AG30" s="52"/>
      <c r="AH30" s="52"/>
      <c r="AI30" s="52"/>
      <c r="AJ30" s="52"/>
      <c r="AK30" s="52">
        <v>9</v>
      </c>
      <c r="AL30" s="52">
        <v>5</v>
      </c>
      <c r="AM30" s="52">
        <v>4</v>
      </c>
      <c r="AN30" s="52">
        <v>0</v>
      </c>
      <c r="AO30" s="52"/>
      <c r="AP30" s="52"/>
      <c r="AQ30" s="52"/>
      <c r="AR30" s="52"/>
      <c r="AS30" s="52"/>
      <c r="AT30" s="52"/>
      <c r="AU30" s="52"/>
      <c r="AV30" s="52"/>
      <c r="AW30" s="22"/>
      <c r="AX30" s="79"/>
      <c r="AY30" s="22"/>
      <c r="AZ30" s="79"/>
      <c r="BC30"/>
      <c r="BD30"/>
    </row>
    <row r="31" customHeight="1" spans="1:56">
      <c r="A31" s="28" t="s">
        <v>68</v>
      </c>
      <c r="B31" s="29" t="s">
        <v>68</v>
      </c>
      <c r="C31" s="29" t="s">
        <v>68</v>
      </c>
      <c r="D31" s="30" t="s">
        <v>68</v>
      </c>
      <c r="E31" s="31" t="s">
        <v>69</v>
      </c>
      <c r="F31" s="32" t="s">
        <v>69</v>
      </c>
      <c r="G31" s="32" t="s">
        <v>69</v>
      </c>
      <c r="H31" s="32" t="s">
        <v>69</v>
      </c>
      <c r="I31" s="32" t="s">
        <v>69</v>
      </c>
      <c r="J31" s="32" t="s">
        <v>69</v>
      </c>
      <c r="K31" s="32" t="s">
        <v>69</v>
      </c>
      <c r="L31" s="50" t="s">
        <v>69</v>
      </c>
      <c r="M31" s="51"/>
      <c r="N31" s="52">
        <v>16</v>
      </c>
      <c r="O31" s="53">
        <v>4</v>
      </c>
      <c r="P31" s="52">
        <v>1</v>
      </c>
      <c r="Q31" s="52">
        <v>2</v>
      </c>
      <c r="R31" s="52">
        <v>2</v>
      </c>
      <c r="S31" s="53">
        <v>5</v>
      </c>
      <c r="T31" s="52">
        <v>1</v>
      </c>
      <c r="U31" s="52">
        <v>1</v>
      </c>
      <c r="V31" s="52">
        <v>1</v>
      </c>
      <c r="W31" s="53">
        <v>3</v>
      </c>
      <c r="X31" s="52">
        <v>2</v>
      </c>
      <c r="Y31" s="52">
        <v>2</v>
      </c>
      <c r="Z31" s="52"/>
      <c r="AA31" s="52"/>
      <c r="AB31" s="53">
        <v>4</v>
      </c>
      <c r="AC31" s="71"/>
      <c r="AD31" s="71"/>
      <c r="AE31" s="72">
        <v>0</v>
      </c>
      <c r="AF31" s="52">
        <v>0</v>
      </c>
      <c r="AG31" s="52">
        <v>0</v>
      </c>
      <c r="AH31" s="52">
        <v>0</v>
      </c>
      <c r="AI31" s="52"/>
      <c r="AJ31" s="52"/>
      <c r="AK31" s="52">
        <v>2</v>
      </c>
      <c r="AL31" s="52">
        <v>2</v>
      </c>
      <c r="AM31" s="52">
        <v>0</v>
      </c>
      <c r="AN31" s="52">
        <v>0</v>
      </c>
      <c r="AO31" s="52"/>
      <c r="AP31" s="52"/>
      <c r="AQ31" s="52"/>
      <c r="AR31" s="52"/>
      <c r="AS31" s="52"/>
      <c r="AT31" s="52"/>
      <c r="AU31" s="52"/>
      <c r="AV31" s="52"/>
      <c r="AW31" s="22"/>
      <c r="AX31" s="79"/>
      <c r="AY31" s="22"/>
      <c r="AZ31" s="79"/>
      <c r="BC31"/>
      <c r="BD31"/>
    </row>
    <row r="32" customHeight="1" spans="1:56">
      <c r="A32" s="28" t="s">
        <v>70</v>
      </c>
      <c r="B32" s="29" t="s">
        <v>70</v>
      </c>
      <c r="C32" s="29" t="s">
        <v>70</v>
      </c>
      <c r="D32" s="30" t="s">
        <v>70</v>
      </c>
      <c r="E32" s="33" t="s">
        <v>71</v>
      </c>
      <c r="F32" s="34" t="s">
        <v>71</v>
      </c>
      <c r="G32" s="34" t="s">
        <v>71</v>
      </c>
      <c r="H32" s="34" t="s">
        <v>71</v>
      </c>
      <c r="I32" s="34" t="s">
        <v>71</v>
      </c>
      <c r="J32" s="34" t="s">
        <v>71</v>
      </c>
      <c r="K32" s="34" t="s">
        <v>71</v>
      </c>
      <c r="L32" s="54" t="s">
        <v>71</v>
      </c>
      <c r="M32" s="51"/>
      <c r="N32" s="52">
        <v>10</v>
      </c>
      <c r="O32" s="53">
        <v>4</v>
      </c>
      <c r="P32" s="52">
        <v>1</v>
      </c>
      <c r="Q32" s="52">
        <v>3</v>
      </c>
      <c r="R32" s="52">
        <v>2</v>
      </c>
      <c r="S32" s="53">
        <v>6</v>
      </c>
      <c r="T32" s="52"/>
      <c r="U32" s="52"/>
      <c r="V32" s="52"/>
      <c r="W32" s="52" t="s">
        <v>26</v>
      </c>
      <c r="X32" s="52"/>
      <c r="Y32" s="52"/>
      <c r="Z32" s="52"/>
      <c r="AA32" s="52"/>
      <c r="AB32" s="52" t="s">
        <v>26</v>
      </c>
      <c r="AC32" s="71"/>
      <c r="AD32" s="71"/>
      <c r="AE32" s="52"/>
      <c r="AF32" s="52"/>
      <c r="AG32" s="52"/>
      <c r="AH32" s="52"/>
      <c r="AI32" s="52"/>
      <c r="AJ32" s="52"/>
      <c r="AK32" s="52">
        <v>8</v>
      </c>
      <c r="AL32" s="52">
        <v>3</v>
      </c>
      <c r="AM32" s="52">
        <v>0</v>
      </c>
      <c r="AN32" s="52">
        <v>5</v>
      </c>
      <c r="AO32" s="52"/>
      <c r="AP32" s="52"/>
      <c r="AQ32" s="52"/>
      <c r="AR32" s="52"/>
      <c r="AS32" s="52"/>
      <c r="AT32" s="52"/>
      <c r="AU32" s="52"/>
      <c r="AV32" s="52"/>
      <c r="AW32" s="22"/>
      <c r="AX32" s="79"/>
      <c r="AY32" s="22"/>
      <c r="AZ32" s="79"/>
      <c r="BC32"/>
      <c r="BD32"/>
    </row>
    <row r="33" customHeight="1" spans="1:56">
      <c r="A33" s="28" t="s">
        <v>72</v>
      </c>
      <c r="B33" s="29" t="s">
        <v>72</v>
      </c>
      <c r="C33" s="29" t="s">
        <v>72</v>
      </c>
      <c r="D33" s="30" t="s">
        <v>72</v>
      </c>
      <c r="E33" s="31" t="s">
        <v>73</v>
      </c>
      <c r="F33" s="32" t="s">
        <v>73</v>
      </c>
      <c r="G33" s="32" t="s">
        <v>73</v>
      </c>
      <c r="H33" s="32" t="s">
        <v>73</v>
      </c>
      <c r="I33" s="32" t="s">
        <v>73</v>
      </c>
      <c r="J33" s="32" t="s">
        <v>73</v>
      </c>
      <c r="K33" s="32" t="s">
        <v>73</v>
      </c>
      <c r="L33" s="50" t="s">
        <v>73</v>
      </c>
      <c r="M33" s="57"/>
      <c r="N33" s="52">
        <v>8</v>
      </c>
      <c r="O33" s="53">
        <v>4</v>
      </c>
      <c r="P33" s="52"/>
      <c r="Q33" s="52"/>
      <c r="R33" s="52"/>
      <c r="S33" s="53">
        <v>0</v>
      </c>
      <c r="T33" s="52"/>
      <c r="U33" s="52"/>
      <c r="V33" s="52"/>
      <c r="W33" s="53">
        <v>2</v>
      </c>
      <c r="X33" s="52"/>
      <c r="Y33" s="52"/>
      <c r="Z33" s="52"/>
      <c r="AA33" s="52"/>
      <c r="AB33" s="53">
        <v>2</v>
      </c>
      <c r="AC33" s="71"/>
      <c r="AD33" s="71"/>
      <c r="AE33" s="72">
        <v>5</v>
      </c>
      <c r="AF33" s="52">
        <v>0</v>
      </c>
      <c r="AG33" s="52">
        <v>0</v>
      </c>
      <c r="AH33" s="52">
        <v>5</v>
      </c>
      <c r="AI33" s="52"/>
      <c r="AJ33" s="52"/>
      <c r="AK33" s="52">
        <v>15</v>
      </c>
      <c r="AL33" s="52">
        <v>11</v>
      </c>
      <c r="AM33" s="52">
        <v>4</v>
      </c>
      <c r="AN33" s="52">
        <v>0</v>
      </c>
      <c r="AO33" s="52"/>
      <c r="AP33" s="52"/>
      <c r="AQ33" s="52"/>
      <c r="AR33" s="52"/>
      <c r="AS33" s="52"/>
      <c r="AT33" s="52"/>
      <c r="AU33" s="52"/>
      <c r="AV33" s="52"/>
      <c r="AW33" s="22"/>
      <c r="AX33" s="79"/>
      <c r="AY33" s="22"/>
      <c r="AZ33" s="79"/>
      <c r="BC33"/>
      <c r="BD33"/>
    </row>
    <row r="34" customHeight="1" spans="1:56">
      <c r="A34" s="28" t="s">
        <v>74</v>
      </c>
      <c r="B34" s="29" t="s">
        <v>74</v>
      </c>
      <c r="C34" s="29" t="s">
        <v>74</v>
      </c>
      <c r="D34" s="30" t="s">
        <v>74</v>
      </c>
      <c r="E34" s="37" t="s">
        <v>75</v>
      </c>
      <c r="F34" s="38" t="s">
        <v>75</v>
      </c>
      <c r="G34" s="38" t="s">
        <v>75</v>
      </c>
      <c r="H34" s="38" t="s">
        <v>75</v>
      </c>
      <c r="I34" s="38" t="s">
        <v>75</v>
      </c>
      <c r="J34" s="38" t="s">
        <v>75</v>
      </c>
      <c r="K34" s="38" t="s">
        <v>75</v>
      </c>
      <c r="L34" s="55" t="s">
        <v>75</v>
      </c>
      <c r="M34" s="57"/>
      <c r="N34" s="52">
        <v>0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 t="s">
        <v>26</v>
      </c>
      <c r="AC34" s="71"/>
      <c r="AD34" s="71"/>
      <c r="AE34" s="7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22"/>
      <c r="AX34" s="79"/>
      <c r="AY34" s="22"/>
      <c r="AZ34" s="79"/>
      <c r="BC34" t="s">
        <v>26</v>
      </c>
      <c r="BD34"/>
    </row>
    <row r="35" customHeight="1" spans="1:56">
      <c r="A35" s="28" t="s">
        <v>76</v>
      </c>
      <c r="B35" s="29" t="s">
        <v>76</v>
      </c>
      <c r="C35" s="29" t="s">
        <v>76</v>
      </c>
      <c r="D35" s="30" t="s">
        <v>76</v>
      </c>
      <c r="E35" s="37" t="s">
        <v>77</v>
      </c>
      <c r="F35" s="38" t="s">
        <v>77</v>
      </c>
      <c r="G35" s="38" t="s">
        <v>77</v>
      </c>
      <c r="H35" s="38" t="s">
        <v>77</v>
      </c>
      <c r="I35" s="38" t="s">
        <v>77</v>
      </c>
      <c r="J35" s="38" t="s">
        <v>77</v>
      </c>
      <c r="K35" s="38" t="s">
        <v>77</v>
      </c>
      <c r="L35" s="55" t="s">
        <v>77</v>
      </c>
      <c r="M35" s="57"/>
      <c r="N35" s="49">
        <v>0</v>
      </c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 t="s">
        <v>26</v>
      </c>
      <c r="AC35" s="69"/>
      <c r="AD35" s="69"/>
      <c r="AE35" s="70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24"/>
      <c r="AR35" s="49"/>
      <c r="AS35" s="49"/>
      <c r="AT35" s="49"/>
      <c r="AU35" s="49"/>
      <c r="AV35" s="49"/>
      <c r="AW35" s="25"/>
      <c r="AX35" s="27"/>
      <c r="AY35" s="82"/>
      <c r="AZ35" s="83"/>
      <c r="BC35"/>
      <c r="BD35"/>
    </row>
    <row r="36" customHeight="1" spans="1:56">
      <c r="A36" s="28" t="s">
        <v>78</v>
      </c>
      <c r="B36" s="29" t="s">
        <v>78</v>
      </c>
      <c r="C36" s="29" t="s">
        <v>78</v>
      </c>
      <c r="D36" s="30" t="s">
        <v>78</v>
      </c>
      <c r="E36" s="37" t="s">
        <v>79</v>
      </c>
      <c r="F36" s="38" t="s">
        <v>79</v>
      </c>
      <c r="G36" s="38" t="s">
        <v>79</v>
      </c>
      <c r="H36" s="38" t="s">
        <v>79</v>
      </c>
      <c r="I36" s="38" t="s">
        <v>79</v>
      </c>
      <c r="J36" s="38" t="s">
        <v>79</v>
      </c>
      <c r="K36" s="38" t="s">
        <v>79</v>
      </c>
      <c r="L36" s="55" t="s">
        <v>79</v>
      </c>
      <c r="M36" s="57"/>
      <c r="N36" s="52">
        <v>0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 t="s">
        <v>26</v>
      </c>
      <c r="AC36" s="71"/>
      <c r="AD36" s="71"/>
      <c r="AE36" s="7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22"/>
      <c r="AX36" s="79"/>
      <c r="AY36" s="22"/>
      <c r="AZ36" s="79"/>
      <c r="BC36"/>
      <c r="BD36"/>
    </row>
    <row r="37" customHeight="1" spans="1:56">
      <c r="A37" s="28" t="s">
        <v>80</v>
      </c>
      <c r="B37" s="29" t="s">
        <v>80</v>
      </c>
      <c r="C37" s="29" t="s">
        <v>80</v>
      </c>
      <c r="D37" s="30" t="s">
        <v>80</v>
      </c>
      <c r="E37" s="37" t="s">
        <v>81</v>
      </c>
      <c r="F37" s="38" t="s">
        <v>81</v>
      </c>
      <c r="G37" s="38" t="s">
        <v>81</v>
      </c>
      <c r="H37" s="38" t="s">
        <v>81</v>
      </c>
      <c r="I37" s="38" t="s">
        <v>81</v>
      </c>
      <c r="J37" s="38" t="s">
        <v>81</v>
      </c>
      <c r="K37" s="38" t="s">
        <v>81</v>
      </c>
      <c r="L37" s="55" t="s">
        <v>81</v>
      </c>
      <c r="M37" s="57"/>
      <c r="N37" s="52">
        <v>0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 t="s">
        <v>26</v>
      </c>
      <c r="AC37" s="71"/>
      <c r="AD37" s="71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22"/>
      <c r="AX37" s="79"/>
      <c r="AY37" s="22"/>
      <c r="AZ37" s="79"/>
      <c r="BC37"/>
      <c r="BD37"/>
    </row>
    <row r="38" customHeight="1" spans="1:56">
      <c r="A38" s="28" t="s">
        <v>82</v>
      </c>
      <c r="B38" s="29" t="s">
        <v>82</v>
      </c>
      <c r="C38" s="29" t="s">
        <v>82</v>
      </c>
      <c r="D38" s="30" t="s">
        <v>82</v>
      </c>
      <c r="E38" s="37" t="s">
        <v>83</v>
      </c>
      <c r="F38" s="38" t="s">
        <v>83</v>
      </c>
      <c r="G38" s="38" t="s">
        <v>83</v>
      </c>
      <c r="H38" s="38" t="s">
        <v>83</v>
      </c>
      <c r="I38" s="38" t="s">
        <v>83</v>
      </c>
      <c r="J38" s="38" t="s">
        <v>83</v>
      </c>
      <c r="K38" s="38" t="s">
        <v>83</v>
      </c>
      <c r="L38" s="55" t="s">
        <v>83</v>
      </c>
      <c r="M38" s="57"/>
      <c r="N38" s="52">
        <v>0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 t="s">
        <v>26</v>
      </c>
      <c r="AC38" s="71"/>
      <c r="AD38" s="71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22"/>
      <c r="AX38" s="79"/>
      <c r="AY38" s="22"/>
      <c r="AZ38" s="79"/>
      <c r="BC38"/>
      <c r="BD38"/>
    </row>
    <row r="39" customHeight="1" spans="1:56">
      <c r="A39" s="28" t="s">
        <v>84</v>
      </c>
      <c r="B39" s="29" t="s">
        <v>84</v>
      </c>
      <c r="C39" s="29" t="s">
        <v>84</v>
      </c>
      <c r="D39" s="30" t="s">
        <v>84</v>
      </c>
      <c r="E39" s="31" t="s">
        <v>85</v>
      </c>
      <c r="F39" s="32" t="s">
        <v>85</v>
      </c>
      <c r="G39" s="32" t="s">
        <v>85</v>
      </c>
      <c r="H39" s="32" t="s">
        <v>85</v>
      </c>
      <c r="I39" s="32" t="s">
        <v>85</v>
      </c>
      <c r="J39" s="32" t="s">
        <v>85</v>
      </c>
      <c r="K39" s="32" t="s">
        <v>85</v>
      </c>
      <c r="L39" s="50" t="s">
        <v>85</v>
      </c>
      <c r="M39" s="57"/>
      <c r="N39" s="58">
        <v>4</v>
      </c>
      <c r="O39" s="53">
        <v>4</v>
      </c>
      <c r="P39" s="52"/>
      <c r="Q39" s="52"/>
      <c r="R39" s="52"/>
      <c r="S39" s="52" t="s">
        <v>26</v>
      </c>
      <c r="T39" s="52"/>
      <c r="U39" s="52"/>
      <c r="V39" s="52"/>
      <c r="W39" s="52" t="s">
        <v>26</v>
      </c>
      <c r="X39" s="52"/>
      <c r="Y39" s="52"/>
      <c r="Z39" s="52"/>
      <c r="AA39" s="52"/>
      <c r="AB39" s="52" t="s">
        <v>26</v>
      </c>
      <c r="AC39" s="71"/>
      <c r="AD39" s="71"/>
      <c r="AE39" s="9">
        <v>8</v>
      </c>
      <c r="AF39" s="52">
        <v>3</v>
      </c>
      <c r="AG39" s="52">
        <v>0</v>
      </c>
      <c r="AH39" s="52">
        <v>5</v>
      </c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22"/>
      <c r="AX39" s="79"/>
      <c r="AY39" s="22"/>
      <c r="AZ39" s="79"/>
      <c r="BC39"/>
      <c r="BD39"/>
    </row>
    <row r="40" customHeight="1" spans="1:56">
      <c r="A40" s="28" t="s">
        <v>86</v>
      </c>
      <c r="B40" s="29" t="s">
        <v>86</v>
      </c>
      <c r="C40" s="29" t="s">
        <v>86</v>
      </c>
      <c r="D40" s="30" t="s">
        <v>86</v>
      </c>
      <c r="E40" s="31" t="s">
        <v>87</v>
      </c>
      <c r="F40" s="32" t="s">
        <v>87</v>
      </c>
      <c r="G40" s="32" t="s">
        <v>87</v>
      </c>
      <c r="H40" s="32" t="s">
        <v>87</v>
      </c>
      <c r="I40" s="32" t="s">
        <v>87</v>
      </c>
      <c r="J40" s="32" t="s">
        <v>87</v>
      </c>
      <c r="K40" s="32" t="s">
        <v>87</v>
      </c>
      <c r="L40" s="50" t="s">
        <v>87</v>
      </c>
      <c r="M40" s="57"/>
      <c r="N40" s="59">
        <v>7</v>
      </c>
      <c r="O40" s="53" t="s">
        <v>26</v>
      </c>
      <c r="P40" s="52">
        <v>1</v>
      </c>
      <c r="Q40" s="52">
        <v>3</v>
      </c>
      <c r="R40" s="52">
        <v>0</v>
      </c>
      <c r="S40" s="53">
        <v>4</v>
      </c>
      <c r="T40" s="52"/>
      <c r="U40" s="52"/>
      <c r="V40" s="52"/>
      <c r="W40" s="52" t="s">
        <v>26</v>
      </c>
      <c r="X40" s="52">
        <v>0</v>
      </c>
      <c r="Y40" s="52">
        <v>3</v>
      </c>
      <c r="Z40" s="52"/>
      <c r="AA40" s="52"/>
      <c r="AB40" s="53">
        <v>3</v>
      </c>
      <c r="AC40" s="71"/>
      <c r="AD40" s="71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22"/>
      <c r="AX40" s="79"/>
      <c r="AY40" s="22"/>
      <c r="AZ40" s="79"/>
      <c r="BC40"/>
      <c r="BD40"/>
    </row>
    <row r="41" customHeight="1" spans="1:56">
      <c r="A41" s="28" t="s">
        <v>88</v>
      </c>
      <c r="B41" s="29" t="s">
        <v>88</v>
      </c>
      <c r="C41" s="29" t="s">
        <v>88</v>
      </c>
      <c r="D41" s="30" t="s">
        <v>88</v>
      </c>
      <c r="E41" s="33" t="s">
        <v>89</v>
      </c>
      <c r="F41" s="34" t="s">
        <v>89</v>
      </c>
      <c r="G41" s="34" t="s">
        <v>89</v>
      </c>
      <c r="H41" s="34" t="s">
        <v>89</v>
      </c>
      <c r="I41" s="34" t="s">
        <v>89</v>
      </c>
      <c r="J41" s="34" t="s">
        <v>89</v>
      </c>
      <c r="K41" s="34" t="s">
        <v>89</v>
      </c>
      <c r="L41" s="54" t="s">
        <v>89</v>
      </c>
      <c r="M41" s="57"/>
      <c r="N41" s="59">
        <v>15</v>
      </c>
      <c r="O41" s="53">
        <v>4</v>
      </c>
      <c r="P41" s="52">
        <v>1</v>
      </c>
      <c r="Q41" s="52">
        <v>3</v>
      </c>
      <c r="R41" s="52">
        <v>1</v>
      </c>
      <c r="S41" s="53">
        <v>5</v>
      </c>
      <c r="T41" s="52">
        <v>1</v>
      </c>
      <c r="U41" s="52">
        <v>1</v>
      </c>
      <c r="V41" s="52">
        <v>2</v>
      </c>
      <c r="W41" s="53">
        <v>4</v>
      </c>
      <c r="X41" s="52">
        <v>0</v>
      </c>
      <c r="Y41" s="52">
        <v>2</v>
      </c>
      <c r="Z41" s="52"/>
      <c r="AA41" s="52"/>
      <c r="AB41" s="53">
        <v>2</v>
      </c>
      <c r="AC41" s="71"/>
      <c r="AD41" s="71"/>
      <c r="AE41" s="72">
        <v>8</v>
      </c>
      <c r="AF41" s="52">
        <v>4</v>
      </c>
      <c r="AG41" s="52">
        <v>0</v>
      </c>
      <c r="AH41" s="52">
        <v>4</v>
      </c>
      <c r="AI41" s="52"/>
      <c r="AJ41" s="52"/>
      <c r="AK41" s="52">
        <v>15</v>
      </c>
      <c r="AL41" s="52">
        <v>11</v>
      </c>
      <c r="AM41" s="52">
        <v>4</v>
      </c>
      <c r="AN41" s="52">
        <v>0</v>
      </c>
      <c r="AO41" s="52"/>
      <c r="AP41" s="52"/>
      <c r="AQ41" s="52"/>
      <c r="AR41" s="52"/>
      <c r="AS41" s="52"/>
      <c r="AT41" s="52"/>
      <c r="AU41" s="52"/>
      <c r="AV41" s="52"/>
      <c r="AW41" s="22"/>
      <c r="AX41" s="79"/>
      <c r="AY41" s="22" t="s">
        <v>27</v>
      </c>
      <c r="AZ41" s="79"/>
      <c r="BC41"/>
      <c r="BD41"/>
    </row>
    <row r="42" customHeight="1" spans="1:56">
      <c r="A42" s="28" t="s">
        <v>90</v>
      </c>
      <c r="B42" s="29" t="s">
        <v>90</v>
      </c>
      <c r="C42" s="29" t="s">
        <v>90</v>
      </c>
      <c r="D42" s="30" t="s">
        <v>90</v>
      </c>
      <c r="E42" s="31" t="s">
        <v>91</v>
      </c>
      <c r="F42" s="32" t="s">
        <v>91</v>
      </c>
      <c r="G42" s="32" t="s">
        <v>91</v>
      </c>
      <c r="H42" s="32" t="s">
        <v>91</v>
      </c>
      <c r="I42" s="32" t="s">
        <v>91</v>
      </c>
      <c r="J42" s="32" t="s">
        <v>91</v>
      </c>
      <c r="K42" s="32" t="s">
        <v>91</v>
      </c>
      <c r="L42" s="50" t="s">
        <v>91</v>
      </c>
      <c r="M42" s="57"/>
      <c r="N42" s="59">
        <v>7</v>
      </c>
      <c r="O42" s="53">
        <v>4</v>
      </c>
      <c r="P42" s="52"/>
      <c r="Q42" s="52"/>
      <c r="R42" s="52"/>
      <c r="S42" s="53">
        <v>3</v>
      </c>
      <c r="T42" s="52">
        <v>1</v>
      </c>
      <c r="U42" s="52">
        <v>1</v>
      </c>
      <c r="V42" s="52">
        <v>1</v>
      </c>
      <c r="W42" s="52" t="s">
        <v>26</v>
      </c>
      <c r="X42" s="52"/>
      <c r="Y42" s="52"/>
      <c r="Z42" s="52"/>
      <c r="AA42" s="52"/>
      <c r="AB42" s="52" t="s">
        <v>26</v>
      </c>
      <c r="AC42" s="71"/>
      <c r="AD42" s="71"/>
      <c r="AE42" s="72">
        <v>9</v>
      </c>
      <c r="AF42" s="52">
        <v>4</v>
      </c>
      <c r="AG42" s="52">
        <v>0</v>
      </c>
      <c r="AH42" s="52">
        <v>5</v>
      </c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22"/>
      <c r="AX42" s="79"/>
      <c r="AY42" s="22"/>
      <c r="AZ42" s="79"/>
      <c r="BC42"/>
      <c r="BD42"/>
    </row>
    <row r="43" customHeight="1" spans="1:56">
      <c r="A43" s="28"/>
      <c r="B43" s="29"/>
      <c r="C43" s="29"/>
      <c r="D43" s="30"/>
      <c r="E43" s="31"/>
      <c r="F43" s="32"/>
      <c r="G43" s="32"/>
      <c r="H43" s="32"/>
      <c r="I43" s="32"/>
      <c r="J43" s="32"/>
      <c r="K43" s="32"/>
      <c r="L43" s="50"/>
      <c r="M43" s="57"/>
      <c r="N43" s="59"/>
      <c r="O43" s="53"/>
      <c r="P43" s="52"/>
      <c r="Q43" s="52"/>
      <c r="R43" s="52"/>
      <c r="S43" s="53"/>
      <c r="T43" s="52"/>
      <c r="U43" s="52"/>
      <c r="V43" s="52"/>
      <c r="W43" s="52"/>
      <c r="X43" s="52"/>
      <c r="Y43" s="52"/>
      <c r="Z43" s="52"/>
      <c r="AA43" s="52"/>
      <c r="AB43" s="52"/>
      <c r="AC43" s="71"/>
      <c r="AD43" s="71"/>
      <c r="AE43" s="7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22"/>
      <c r="AX43" s="79"/>
      <c r="AY43" s="22"/>
      <c r="AZ43" s="79"/>
      <c r="BC43"/>
      <c r="BD43"/>
    </row>
    <row r="44" customHeight="1" spans="1:56">
      <c r="A44" s="28"/>
      <c r="B44" s="29"/>
      <c r="C44" s="29"/>
      <c r="D44" s="30"/>
      <c r="E44" s="31"/>
      <c r="F44" s="32"/>
      <c r="G44" s="32"/>
      <c r="H44" s="32"/>
      <c r="I44" s="32"/>
      <c r="J44" s="32"/>
      <c r="K44" s="32"/>
      <c r="L44" s="50"/>
      <c r="M44" s="57"/>
      <c r="N44" s="52"/>
      <c r="O44" s="52">
        <v>1</v>
      </c>
      <c r="P44" s="49" t="s">
        <v>20</v>
      </c>
      <c r="Q44" s="49" t="s">
        <v>21</v>
      </c>
      <c r="R44" s="49" t="s">
        <v>22</v>
      </c>
      <c r="S44" s="52">
        <v>2</v>
      </c>
      <c r="T44" s="49" t="s">
        <v>20</v>
      </c>
      <c r="U44" s="49" t="s">
        <v>21</v>
      </c>
      <c r="V44" s="49" t="s">
        <v>22</v>
      </c>
      <c r="W44" s="52">
        <v>3</v>
      </c>
      <c r="X44" s="52" t="s">
        <v>20</v>
      </c>
      <c r="Y44" s="52" t="s">
        <v>21</v>
      </c>
      <c r="Z44" s="52"/>
      <c r="AA44" s="52"/>
      <c r="AB44" s="52">
        <v>4</v>
      </c>
      <c r="AC44" s="71"/>
      <c r="AD44" s="71"/>
      <c r="AE44" s="7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22"/>
      <c r="AX44" s="79"/>
      <c r="AY44" s="22"/>
      <c r="AZ44" s="79"/>
      <c r="BC44"/>
      <c r="BD44"/>
    </row>
    <row r="45" customHeight="1" spans="1:56">
      <c r="A45" s="28" t="s">
        <v>92</v>
      </c>
      <c r="B45" s="29" t="s">
        <v>92</v>
      </c>
      <c r="C45" s="29" t="s">
        <v>92</v>
      </c>
      <c r="D45" s="30" t="s">
        <v>92</v>
      </c>
      <c r="E45" s="31" t="s">
        <v>93</v>
      </c>
      <c r="F45" s="32" t="s">
        <v>93</v>
      </c>
      <c r="G45" s="32" t="s">
        <v>93</v>
      </c>
      <c r="H45" s="32" t="s">
        <v>93</v>
      </c>
      <c r="I45" s="32" t="s">
        <v>93</v>
      </c>
      <c r="J45" s="32" t="s">
        <v>93</v>
      </c>
      <c r="K45" s="32" t="s">
        <v>93</v>
      </c>
      <c r="L45" s="50" t="s">
        <v>93</v>
      </c>
      <c r="M45" s="57"/>
      <c r="N45" s="52">
        <v>13</v>
      </c>
      <c r="O45" s="53">
        <v>3</v>
      </c>
      <c r="P45" s="52">
        <v>1</v>
      </c>
      <c r="Q45" s="52">
        <v>4</v>
      </c>
      <c r="R45" s="52"/>
      <c r="S45" s="53">
        <v>5</v>
      </c>
      <c r="T45" s="52">
        <v>1</v>
      </c>
      <c r="U45" s="52">
        <v>4</v>
      </c>
      <c r="V45" s="52"/>
      <c r="W45" s="53">
        <v>5</v>
      </c>
      <c r="X45" s="52">
        <v>0</v>
      </c>
      <c r="Y45" s="52">
        <v>0</v>
      </c>
      <c r="Z45" s="52"/>
      <c r="AA45" s="52"/>
      <c r="AB45" s="53">
        <v>0</v>
      </c>
      <c r="AC45" s="71"/>
      <c r="AD45" s="71"/>
      <c r="AE45" s="7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22"/>
      <c r="AX45" s="79"/>
      <c r="AY45" s="22"/>
      <c r="AZ45" s="79"/>
      <c r="BC45"/>
      <c r="BD45"/>
    </row>
    <row r="46" customHeight="1" spans="1:56">
      <c r="A46" s="28" t="s">
        <v>94</v>
      </c>
      <c r="B46" s="29" t="s">
        <v>94</v>
      </c>
      <c r="C46" s="29" t="s">
        <v>94</v>
      </c>
      <c r="D46" s="30" t="s">
        <v>94</v>
      </c>
      <c r="E46" s="31" t="s">
        <v>95</v>
      </c>
      <c r="F46" s="32" t="s">
        <v>95</v>
      </c>
      <c r="G46" s="32" t="s">
        <v>95</v>
      </c>
      <c r="H46" s="32" t="s">
        <v>95</v>
      </c>
      <c r="I46" s="32" t="s">
        <v>95</v>
      </c>
      <c r="J46" s="32" t="s">
        <v>95</v>
      </c>
      <c r="K46" s="32" t="s">
        <v>95</v>
      </c>
      <c r="L46" s="50" t="s">
        <v>95</v>
      </c>
      <c r="M46" s="57"/>
      <c r="N46" s="52">
        <v>13</v>
      </c>
      <c r="O46" s="53">
        <v>3</v>
      </c>
      <c r="P46" s="52">
        <v>1</v>
      </c>
      <c r="Q46" s="52">
        <v>4</v>
      </c>
      <c r="R46" s="52"/>
      <c r="S46" s="53">
        <v>5</v>
      </c>
      <c r="T46" s="52">
        <v>1</v>
      </c>
      <c r="U46" s="52">
        <v>4</v>
      </c>
      <c r="V46" s="52"/>
      <c r="W46" s="53">
        <v>5</v>
      </c>
      <c r="X46" s="52">
        <v>0</v>
      </c>
      <c r="Y46" s="52">
        <v>0</v>
      </c>
      <c r="Z46" s="52"/>
      <c r="AA46" s="52"/>
      <c r="AB46" s="53">
        <v>0</v>
      </c>
      <c r="AC46" s="71"/>
      <c r="AD46" s="71"/>
      <c r="AE46" s="72">
        <v>7</v>
      </c>
      <c r="AF46" s="9">
        <v>4</v>
      </c>
      <c r="AG46" s="9">
        <v>3</v>
      </c>
      <c r="AH46" s="9">
        <v>0</v>
      </c>
      <c r="AJ46" s="52"/>
      <c r="AK46" s="52">
        <v>8.5</v>
      </c>
      <c r="AL46" s="52">
        <v>5.5</v>
      </c>
      <c r="AM46" s="52">
        <v>3</v>
      </c>
      <c r="AN46" s="52">
        <v>0</v>
      </c>
      <c r="AO46" s="52"/>
      <c r="AP46" s="52"/>
      <c r="AQ46" s="52"/>
      <c r="AR46" s="52"/>
      <c r="AS46" s="52"/>
      <c r="AT46" s="52"/>
      <c r="AU46" s="52"/>
      <c r="AV46" s="52"/>
      <c r="AW46" s="22"/>
      <c r="AX46" s="79"/>
      <c r="AY46" s="22"/>
      <c r="AZ46" s="79"/>
      <c r="BB46" s="9">
        <v>5.5</v>
      </c>
      <c r="BC46"/>
      <c r="BD46"/>
    </row>
    <row r="47" customHeight="1" spans="1:56">
      <c r="A47" s="28" t="s">
        <v>96</v>
      </c>
      <c r="B47" s="29" t="s">
        <v>96</v>
      </c>
      <c r="C47" s="29" t="s">
        <v>96</v>
      </c>
      <c r="D47" s="30" t="s">
        <v>96</v>
      </c>
      <c r="E47" s="31" t="s">
        <v>97</v>
      </c>
      <c r="F47" s="32" t="s">
        <v>97</v>
      </c>
      <c r="G47" s="32" t="s">
        <v>97</v>
      </c>
      <c r="H47" s="32" t="s">
        <v>97</v>
      </c>
      <c r="I47" s="32" t="s">
        <v>97</v>
      </c>
      <c r="J47" s="32" t="s">
        <v>97</v>
      </c>
      <c r="K47" s="32" t="s">
        <v>97</v>
      </c>
      <c r="L47" s="50" t="s">
        <v>97</v>
      </c>
      <c r="M47" s="57"/>
      <c r="N47" s="52">
        <v>13</v>
      </c>
      <c r="O47" s="53">
        <v>3</v>
      </c>
      <c r="P47" s="9">
        <v>1</v>
      </c>
      <c r="Q47" s="9">
        <v>4</v>
      </c>
      <c r="S47" s="65">
        <v>5</v>
      </c>
      <c r="T47" s="52">
        <v>1</v>
      </c>
      <c r="U47" s="52">
        <v>4</v>
      </c>
      <c r="V47" s="52"/>
      <c r="W47" s="53">
        <v>5</v>
      </c>
      <c r="X47" s="52">
        <v>0</v>
      </c>
      <c r="Y47" s="52">
        <v>0</v>
      </c>
      <c r="Z47" s="52"/>
      <c r="AA47" s="52"/>
      <c r="AB47" s="53">
        <v>0</v>
      </c>
      <c r="AC47" s="71"/>
      <c r="AD47" s="71"/>
      <c r="AE47" s="52">
        <v>4</v>
      </c>
      <c r="AF47" s="52">
        <v>2</v>
      </c>
      <c r="AG47" s="52">
        <v>2</v>
      </c>
      <c r="AH47" s="52">
        <v>0</v>
      </c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22"/>
      <c r="AX47" s="79"/>
      <c r="AY47" s="22"/>
      <c r="AZ47" s="79"/>
      <c r="BC47"/>
      <c r="BD47"/>
    </row>
    <row r="48" customHeight="1" spans="1:56">
      <c r="A48" s="28" t="s">
        <v>98</v>
      </c>
      <c r="B48" s="29" t="s">
        <v>98</v>
      </c>
      <c r="C48" s="29" t="s">
        <v>98</v>
      </c>
      <c r="D48" s="30" t="s">
        <v>98</v>
      </c>
      <c r="E48" s="31" t="s">
        <v>99</v>
      </c>
      <c r="F48" s="32" t="s">
        <v>99</v>
      </c>
      <c r="G48" s="32" t="s">
        <v>99</v>
      </c>
      <c r="H48" s="32" t="s">
        <v>99</v>
      </c>
      <c r="I48" s="32" t="s">
        <v>99</v>
      </c>
      <c r="J48" s="32" t="s">
        <v>99</v>
      </c>
      <c r="K48" s="32" t="s">
        <v>99</v>
      </c>
      <c r="L48" s="50" t="s">
        <v>99</v>
      </c>
      <c r="M48" s="57"/>
      <c r="N48" s="52">
        <v>13</v>
      </c>
      <c r="O48" s="53">
        <v>3</v>
      </c>
      <c r="P48" s="52">
        <v>1</v>
      </c>
      <c r="Q48" s="52">
        <v>4</v>
      </c>
      <c r="R48" s="52"/>
      <c r="S48" s="53">
        <v>5</v>
      </c>
      <c r="T48" s="52">
        <v>1</v>
      </c>
      <c r="U48" s="52">
        <v>4</v>
      </c>
      <c r="V48" s="52"/>
      <c r="W48" s="53">
        <v>5</v>
      </c>
      <c r="X48" s="52">
        <v>0</v>
      </c>
      <c r="Y48" s="52">
        <v>0</v>
      </c>
      <c r="Z48" s="52"/>
      <c r="AA48" s="52"/>
      <c r="AB48" s="53">
        <v>0</v>
      </c>
      <c r="AC48" s="71"/>
      <c r="AD48" s="71"/>
      <c r="AE48" s="52">
        <v>3</v>
      </c>
      <c r="AF48" s="52">
        <v>1</v>
      </c>
      <c r="AG48" s="52">
        <v>2</v>
      </c>
      <c r="AH48" s="52">
        <v>0</v>
      </c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22"/>
      <c r="AX48" s="79"/>
      <c r="AY48" s="22"/>
      <c r="AZ48" s="79"/>
      <c r="BC48"/>
      <c r="BD48"/>
    </row>
    <row r="49" customHeight="1" spans="1:56">
      <c r="A49" s="28" t="s">
        <v>100</v>
      </c>
      <c r="B49" s="29" t="s">
        <v>100</v>
      </c>
      <c r="C49" s="29" t="s">
        <v>100</v>
      </c>
      <c r="D49" s="30" t="s">
        <v>100</v>
      </c>
      <c r="E49" s="31" t="s">
        <v>101</v>
      </c>
      <c r="F49" s="32" t="s">
        <v>101</v>
      </c>
      <c r="G49" s="32" t="s">
        <v>101</v>
      </c>
      <c r="H49" s="32" t="s">
        <v>101</v>
      </c>
      <c r="I49" s="32" t="s">
        <v>101</v>
      </c>
      <c r="J49" s="32" t="s">
        <v>101</v>
      </c>
      <c r="K49" s="32" t="s">
        <v>101</v>
      </c>
      <c r="L49" s="50" t="s">
        <v>101</v>
      </c>
      <c r="M49" s="57"/>
      <c r="N49" s="52">
        <v>13</v>
      </c>
      <c r="O49" s="53">
        <v>3</v>
      </c>
      <c r="P49" s="52">
        <v>1</v>
      </c>
      <c r="Q49" s="52">
        <v>4</v>
      </c>
      <c r="R49" s="52"/>
      <c r="S49" s="53">
        <v>5</v>
      </c>
      <c r="T49" s="52">
        <v>1</v>
      </c>
      <c r="U49" s="52">
        <v>4</v>
      </c>
      <c r="V49" s="52"/>
      <c r="W49" s="53">
        <v>5</v>
      </c>
      <c r="X49" s="52">
        <v>0</v>
      </c>
      <c r="Y49" s="52">
        <v>0</v>
      </c>
      <c r="Z49" s="52"/>
      <c r="AA49" s="52"/>
      <c r="AB49" s="53">
        <v>0</v>
      </c>
      <c r="AC49" s="71"/>
      <c r="AD49" s="71"/>
      <c r="AE49" s="52">
        <v>7</v>
      </c>
      <c r="AF49" s="52">
        <v>1</v>
      </c>
      <c r="AG49" s="52">
        <v>1</v>
      </c>
      <c r="AH49" s="52">
        <v>5</v>
      </c>
      <c r="AI49" s="52"/>
      <c r="AJ49" s="52"/>
      <c r="AK49" s="52">
        <v>9</v>
      </c>
      <c r="AL49" s="52">
        <v>9</v>
      </c>
      <c r="AM49" s="52">
        <v>0</v>
      </c>
      <c r="AN49" s="52">
        <v>0</v>
      </c>
      <c r="AO49" s="52"/>
      <c r="AP49" s="52"/>
      <c r="AQ49" s="52"/>
      <c r="AR49" s="52"/>
      <c r="AS49" s="52"/>
      <c r="AT49" s="52"/>
      <c r="AU49" s="52"/>
      <c r="AV49" s="52"/>
      <c r="AW49" s="22"/>
      <c r="AX49" s="79"/>
      <c r="AY49" s="22"/>
      <c r="AZ49" s="79"/>
      <c r="BC49"/>
      <c r="BD49"/>
    </row>
    <row r="50" customHeight="1" spans="1:56">
      <c r="A50" s="28" t="s">
        <v>102</v>
      </c>
      <c r="B50" s="29" t="s">
        <v>102</v>
      </c>
      <c r="C50" s="29" t="s">
        <v>102</v>
      </c>
      <c r="D50" s="30" t="s">
        <v>102</v>
      </c>
      <c r="E50" s="31" t="s">
        <v>103</v>
      </c>
      <c r="F50" s="32" t="s">
        <v>103</v>
      </c>
      <c r="G50" s="32" t="s">
        <v>103</v>
      </c>
      <c r="H50" s="32" t="s">
        <v>103</v>
      </c>
      <c r="I50" s="32" t="s">
        <v>103</v>
      </c>
      <c r="J50" s="32" t="s">
        <v>103</v>
      </c>
      <c r="K50" s="32" t="s">
        <v>103</v>
      </c>
      <c r="L50" s="50" t="s">
        <v>103</v>
      </c>
      <c r="M50" s="57"/>
      <c r="N50" s="52">
        <v>13</v>
      </c>
      <c r="O50" s="53">
        <v>3</v>
      </c>
      <c r="P50" s="52">
        <v>1</v>
      </c>
      <c r="Q50" s="52">
        <v>4</v>
      </c>
      <c r="R50" s="52"/>
      <c r="S50" s="53">
        <v>5</v>
      </c>
      <c r="T50" s="52">
        <v>1</v>
      </c>
      <c r="U50" s="52">
        <v>4</v>
      </c>
      <c r="V50" s="52"/>
      <c r="W50" s="53">
        <v>5</v>
      </c>
      <c r="X50" s="52">
        <v>0</v>
      </c>
      <c r="Y50" s="52">
        <v>0</v>
      </c>
      <c r="Z50" s="52"/>
      <c r="AA50" s="52"/>
      <c r="AB50" s="53">
        <v>0</v>
      </c>
      <c r="AC50" s="71"/>
      <c r="AD50" s="71"/>
      <c r="AE50" s="52">
        <v>4</v>
      </c>
      <c r="AF50" s="52">
        <v>2</v>
      </c>
      <c r="AG50" s="52">
        <v>2</v>
      </c>
      <c r="AH50" s="52">
        <v>0</v>
      </c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22"/>
      <c r="AX50" s="79"/>
      <c r="AY50" s="22"/>
      <c r="AZ50" s="79"/>
      <c r="BC50"/>
      <c r="BD50"/>
    </row>
    <row r="51" customHeight="1" spans="1:52">
      <c r="A51" s="28" t="s">
        <v>104</v>
      </c>
      <c r="B51" s="29" t="s">
        <v>104</v>
      </c>
      <c r="C51" s="29" t="s">
        <v>104</v>
      </c>
      <c r="D51" s="30" t="s">
        <v>104</v>
      </c>
      <c r="E51" s="31" t="s">
        <v>105</v>
      </c>
      <c r="F51" s="32" t="s">
        <v>105</v>
      </c>
      <c r="G51" s="32" t="s">
        <v>105</v>
      </c>
      <c r="H51" s="32" t="s">
        <v>105</v>
      </c>
      <c r="I51" s="32" t="s">
        <v>105</v>
      </c>
      <c r="J51" s="32" t="s">
        <v>105</v>
      </c>
      <c r="K51" s="32" t="s">
        <v>105</v>
      </c>
      <c r="L51" s="50" t="s">
        <v>105</v>
      </c>
      <c r="M51" s="57"/>
      <c r="N51" s="52">
        <v>13</v>
      </c>
      <c r="O51" s="53">
        <v>3</v>
      </c>
      <c r="P51" s="52">
        <v>1</v>
      </c>
      <c r="Q51" s="52">
        <v>4</v>
      </c>
      <c r="R51" s="52"/>
      <c r="S51" s="53">
        <v>5</v>
      </c>
      <c r="T51" s="52">
        <v>1</v>
      </c>
      <c r="U51" s="52">
        <v>4</v>
      </c>
      <c r="V51" s="52"/>
      <c r="W51" s="53">
        <v>5</v>
      </c>
      <c r="X51" s="52">
        <v>0</v>
      </c>
      <c r="Y51" s="52">
        <v>0</v>
      </c>
      <c r="Z51" s="52"/>
      <c r="AA51" s="52"/>
      <c r="AB51" s="53">
        <v>0</v>
      </c>
      <c r="AC51" s="71"/>
      <c r="AD51" s="71"/>
      <c r="AE51" s="52">
        <v>10</v>
      </c>
      <c r="AF51" s="52">
        <v>2</v>
      </c>
      <c r="AG51" s="52">
        <v>4</v>
      </c>
      <c r="AH51" s="52">
        <v>4</v>
      </c>
      <c r="AI51" s="52"/>
      <c r="AJ51" s="52"/>
      <c r="AK51" s="52">
        <v>11</v>
      </c>
      <c r="AL51" s="52">
        <v>11</v>
      </c>
      <c r="AM51" s="52">
        <v>0</v>
      </c>
      <c r="AN51" s="52">
        <v>0</v>
      </c>
      <c r="AO51" s="52"/>
      <c r="AP51" s="52"/>
      <c r="AQ51" s="52"/>
      <c r="AR51" s="52"/>
      <c r="AS51" s="52"/>
      <c r="AT51" s="52"/>
      <c r="AU51" s="52"/>
      <c r="AV51" s="52"/>
      <c r="AW51" s="22"/>
      <c r="AX51" s="79"/>
      <c r="AY51" s="22"/>
      <c r="AZ51" s="79"/>
    </row>
    <row r="52" customHeight="1" spans="1:52">
      <c r="A52" s="28" t="s">
        <v>106</v>
      </c>
      <c r="B52" s="29" t="s">
        <v>106</v>
      </c>
      <c r="C52" s="29" t="s">
        <v>106</v>
      </c>
      <c r="D52" s="30" t="s">
        <v>106</v>
      </c>
      <c r="E52" s="31" t="s">
        <v>107</v>
      </c>
      <c r="F52" s="32" t="s">
        <v>107</v>
      </c>
      <c r="G52" s="32" t="s">
        <v>107</v>
      </c>
      <c r="H52" s="32" t="s">
        <v>107</v>
      </c>
      <c r="I52" s="32" t="s">
        <v>107</v>
      </c>
      <c r="J52" s="32" t="s">
        <v>107</v>
      </c>
      <c r="K52" s="32" t="s">
        <v>107</v>
      </c>
      <c r="L52" s="50" t="s">
        <v>107</v>
      </c>
      <c r="M52" s="57"/>
      <c r="N52" s="52">
        <v>13</v>
      </c>
      <c r="O52" s="53">
        <v>3</v>
      </c>
      <c r="P52" s="52">
        <v>1</v>
      </c>
      <c r="Q52" s="52">
        <v>4</v>
      </c>
      <c r="R52" s="52"/>
      <c r="S52" s="53">
        <v>5</v>
      </c>
      <c r="T52" s="52">
        <v>1</v>
      </c>
      <c r="U52" s="52">
        <v>4</v>
      </c>
      <c r="V52" s="52"/>
      <c r="W52" s="53">
        <v>5</v>
      </c>
      <c r="X52" s="52">
        <v>0</v>
      </c>
      <c r="Y52" s="52">
        <v>0</v>
      </c>
      <c r="Z52" s="52"/>
      <c r="AA52" s="52"/>
      <c r="AB52" s="53">
        <v>0</v>
      </c>
      <c r="AC52" s="71"/>
      <c r="AD52" s="71"/>
      <c r="AE52" s="52">
        <v>1</v>
      </c>
      <c r="AF52" s="52">
        <v>1</v>
      </c>
      <c r="AG52" s="52">
        <v>0</v>
      </c>
      <c r="AH52" s="52">
        <v>0</v>
      </c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22"/>
      <c r="AX52" s="79"/>
      <c r="AY52" s="22"/>
      <c r="AZ52" s="79"/>
    </row>
    <row r="53" customHeight="1" spans="1:52">
      <c r="A53" s="28" t="s">
        <v>108</v>
      </c>
      <c r="B53" s="29" t="s">
        <v>108</v>
      </c>
      <c r="C53" s="29" t="s">
        <v>108</v>
      </c>
      <c r="D53" s="30" t="s">
        <v>108</v>
      </c>
      <c r="E53" s="31" t="s">
        <v>109</v>
      </c>
      <c r="F53" s="32" t="s">
        <v>109</v>
      </c>
      <c r="G53" s="32" t="s">
        <v>109</v>
      </c>
      <c r="H53" s="32" t="s">
        <v>109</v>
      </c>
      <c r="I53" s="32" t="s">
        <v>109</v>
      </c>
      <c r="J53" s="32" t="s">
        <v>109</v>
      </c>
      <c r="K53" s="32" t="s">
        <v>109</v>
      </c>
      <c r="L53" s="50" t="s">
        <v>109</v>
      </c>
      <c r="M53" s="57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71"/>
      <c r="AD53" s="71"/>
      <c r="AE53" s="52"/>
      <c r="AF53" s="52"/>
      <c r="AG53" s="52"/>
      <c r="AH53" s="52"/>
      <c r="AI53" s="52"/>
      <c r="AJ53" s="52"/>
      <c r="AK53" s="52">
        <v>10</v>
      </c>
      <c r="AL53" s="52">
        <v>7</v>
      </c>
      <c r="AM53" s="52">
        <v>0</v>
      </c>
      <c r="AN53" s="52">
        <v>3</v>
      </c>
      <c r="AO53" s="52"/>
      <c r="AP53" s="52"/>
      <c r="AQ53" s="52"/>
      <c r="AR53" s="52"/>
      <c r="AS53" s="52"/>
      <c r="AT53" s="52"/>
      <c r="AU53" s="52"/>
      <c r="AV53" s="52"/>
      <c r="AW53" s="22"/>
      <c r="AX53" s="79"/>
      <c r="AY53" s="22"/>
      <c r="AZ53" s="79"/>
    </row>
    <row r="54" customHeight="1" spans="1:52">
      <c r="A54" s="28" t="s">
        <v>110</v>
      </c>
      <c r="B54" s="29" t="s">
        <v>110</v>
      </c>
      <c r="C54" s="29" t="s">
        <v>110</v>
      </c>
      <c r="D54" s="30" t="s">
        <v>110</v>
      </c>
      <c r="E54" s="37" t="s">
        <v>111</v>
      </c>
      <c r="F54" s="38" t="s">
        <v>111</v>
      </c>
      <c r="G54" s="38" t="s">
        <v>111</v>
      </c>
      <c r="H54" s="38" t="s">
        <v>111</v>
      </c>
      <c r="I54" s="38" t="s">
        <v>111</v>
      </c>
      <c r="J54" s="38" t="s">
        <v>111</v>
      </c>
      <c r="K54" s="38" t="s">
        <v>111</v>
      </c>
      <c r="L54" s="55" t="s">
        <v>111</v>
      </c>
      <c r="M54" s="57"/>
      <c r="N54" s="52">
        <v>13</v>
      </c>
      <c r="O54" s="53">
        <v>3</v>
      </c>
      <c r="P54" s="52">
        <v>1</v>
      </c>
      <c r="Q54" s="52">
        <v>4</v>
      </c>
      <c r="R54" s="52"/>
      <c r="S54" s="53">
        <v>5</v>
      </c>
      <c r="T54" s="52">
        <v>1</v>
      </c>
      <c r="U54" s="52">
        <v>4</v>
      </c>
      <c r="V54" s="52"/>
      <c r="W54" s="53">
        <v>5</v>
      </c>
      <c r="X54" s="52">
        <v>0</v>
      </c>
      <c r="Y54" s="52">
        <v>0</v>
      </c>
      <c r="Z54" s="52"/>
      <c r="AA54" s="52"/>
      <c r="AB54" s="53">
        <v>0</v>
      </c>
      <c r="AC54" s="71"/>
      <c r="AD54" s="71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22"/>
      <c r="AX54" s="79"/>
      <c r="AY54" s="22"/>
      <c r="AZ54" s="79"/>
    </row>
    <row r="55" customHeight="1" spans="1:52">
      <c r="A55" s="28" t="s">
        <v>112</v>
      </c>
      <c r="B55" s="29" t="s">
        <v>112</v>
      </c>
      <c r="C55" s="29" t="s">
        <v>112</v>
      </c>
      <c r="D55" s="30" t="s">
        <v>112</v>
      </c>
      <c r="E55" s="41" t="s">
        <v>113</v>
      </c>
      <c r="F55" s="42" t="s">
        <v>113</v>
      </c>
      <c r="G55" s="42" t="s">
        <v>113</v>
      </c>
      <c r="H55" s="42" t="s">
        <v>113</v>
      </c>
      <c r="I55" s="42" t="s">
        <v>113</v>
      </c>
      <c r="J55" s="42" t="s">
        <v>113</v>
      </c>
      <c r="K55" s="42" t="s">
        <v>113</v>
      </c>
      <c r="L55" s="60" t="s">
        <v>113</v>
      </c>
      <c r="M55" s="61"/>
      <c r="N55" s="52">
        <v>13</v>
      </c>
      <c r="O55" s="53">
        <v>3</v>
      </c>
      <c r="P55" s="52">
        <v>1</v>
      </c>
      <c r="Q55" s="52">
        <v>4</v>
      </c>
      <c r="R55" s="52"/>
      <c r="S55" s="53">
        <v>5</v>
      </c>
      <c r="T55" s="52">
        <v>1</v>
      </c>
      <c r="U55" s="52">
        <v>4</v>
      </c>
      <c r="V55" s="52"/>
      <c r="W55" s="53">
        <v>5</v>
      </c>
      <c r="X55" s="52">
        <v>0</v>
      </c>
      <c r="Y55" s="52">
        <v>0</v>
      </c>
      <c r="Z55" s="52"/>
      <c r="AA55" s="52"/>
      <c r="AB55" s="53">
        <v>0</v>
      </c>
      <c r="AC55" s="71"/>
      <c r="AD55" s="71"/>
      <c r="AE55" s="52"/>
      <c r="AF55" s="52"/>
      <c r="AG55" s="52"/>
      <c r="AH55" s="52"/>
      <c r="AI55" s="52"/>
      <c r="AJ55" s="52"/>
      <c r="AK55" s="52">
        <v>14</v>
      </c>
      <c r="AL55" s="52">
        <v>11</v>
      </c>
      <c r="AM55" s="52">
        <v>0</v>
      </c>
      <c r="AN55" s="52">
        <v>3</v>
      </c>
      <c r="AO55" s="52"/>
      <c r="AP55" s="52"/>
      <c r="AQ55" s="52"/>
      <c r="AR55" s="52"/>
      <c r="AS55" s="52"/>
      <c r="AT55" s="52"/>
      <c r="AU55" s="52"/>
      <c r="AV55" s="52"/>
      <c r="AW55" s="22"/>
      <c r="AX55" s="79"/>
      <c r="AY55" s="22"/>
      <c r="AZ55" s="79"/>
    </row>
    <row r="56" customHeight="1" spans="1:52">
      <c r="A56" s="28" t="s">
        <v>114</v>
      </c>
      <c r="B56" s="29" t="s">
        <v>114</v>
      </c>
      <c r="C56" s="29" t="s">
        <v>114</v>
      </c>
      <c r="D56" s="30" t="s">
        <v>114</v>
      </c>
      <c r="E56" s="41" t="s">
        <v>115</v>
      </c>
      <c r="F56" s="42" t="s">
        <v>115</v>
      </c>
      <c r="G56" s="42" t="s">
        <v>115</v>
      </c>
      <c r="H56" s="42" t="s">
        <v>115</v>
      </c>
      <c r="I56" s="42" t="s">
        <v>115</v>
      </c>
      <c r="J56" s="42" t="s">
        <v>115</v>
      </c>
      <c r="K56" s="42" t="s">
        <v>115</v>
      </c>
      <c r="L56" s="60" t="s">
        <v>115</v>
      </c>
      <c r="M56" s="61"/>
      <c r="N56" s="52">
        <v>13</v>
      </c>
      <c r="O56" s="53">
        <v>3</v>
      </c>
      <c r="P56" s="52">
        <v>1</v>
      </c>
      <c r="Q56" s="52">
        <v>4</v>
      </c>
      <c r="R56" s="52"/>
      <c r="S56" s="53">
        <v>5</v>
      </c>
      <c r="T56" s="52">
        <v>1</v>
      </c>
      <c r="U56" s="52">
        <v>4</v>
      </c>
      <c r="V56" s="52"/>
      <c r="W56" s="53">
        <v>5</v>
      </c>
      <c r="X56" s="52">
        <v>0</v>
      </c>
      <c r="Y56" s="52">
        <v>0</v>
      </c>
      <c r="Z56" s="52"/>
      <c r="AA56" s="52"/>
      <c r="AB56" s="53">
        <v>0</v>
      </c>
      <c r="AC56" s="71"/>
      <c r="AD56" s="71"/>
      <c r="AE56" s="52"/>
      <c r="AF56" s="52"/>
      <c r="AG56" s="52"/>
      <c r="AH56" s="52"/>
      <c r="AI56" s="52"/>
      <c r="AJ56" s="52"/>
      <c r="AK56" s="52">
        <v>8</v>
      </c>
      <c r="AL56" s="52">
        <v>5</v>
      </c>
      <c r="AM56" s="52">
        <v>0</v>
      </c>
      <c r="AN56" s="52">
        <v>3</v>
      </c>
      <c r="AO56" s="52"/>
      <c r="AP56" s="52"/>
      <c r="AQ56" s="52"/>
      <c r="AR56" s="52"/>
      <c r="AS56" s="52"/>
      <c r="AT56" s="52"/>
      <c r="AU56" s="52"/>
      <c r="AV56" s="52"/>
      <c r="AW56" s="22"/>
      <c r="AX56" s="79"/>
      <c r="AY56" s="22"/>
      <c r="AZ56" s="79"/>
    </row>
    <row r="57" customHeight="1" spans="1:52">
      <c r="A57" s="28" t="s">
        <v>116</v>
      </c>
      <c r="B57" s="29" t="s">
        <v>116</v>
      </c>
      <c r="C57" s="29" t="s">
        <v>116</v>
      </c>
      <c r="D57" s="30" t="s">
        <v>116</v>
      </c>
      <c r="E57" s="41" t="s">
        <v>117</v>
      </c>
      <c r="F57" s="42" t="s">
        <v>117</v>
      </c>
      <c r="G57" s="42" t="s">
        <v>117</v>
      </c>
      <c r="H57" s="42" t="s">
        <v>117</v>
      </c>
      <c r="I57" s="42" t="s">
        <v>117</v>
      </c>
      <c r="J57" s="42" t="s">
        <v>117</v>
      </c>
      <c r="K57" s="42" t="s">
        <v>117</v>
      </c>
      <c r="L57" s="60" t="s">
        <v>117</v>
      </c>
      <c r="M57" s="61"/>
      <c r="N57" s="52">
        <v>13</v>
      </c>
      <c r="O57" s="53">
        <v>3</v>
      </c>
      <c r="P57" s="52">
        <v>1</v>
      </c>
      <c r="Q57" s="52">
        <v>4</v>
      </c>
      <c r="R57" s="52"/>
      <c r="S57" s="53">
        <v>5</v>
      </c>
      <c r="T57" s="52">
        <v>1</v>
      </c>
      <c r="U57" s="52">
        <v>4</v>
      </c>
      <c r="V57" s="52"/>
      <c r="W57" s="53">
        <v>5</v>
      </c>
      <c r="X57" s="52">
        <v>0</v>
      </c>
      <c r="Y57" s="52">
        <v>0</v>
      </c>
      <c r="Z57" s="52"/>
      <c r="AA57" s="52"/>
      <c r="AB57" s="53">
        <v>0</v>
      </c>
      <c r="AC57" s="71"/>
      <c r="AD57" s="71"/>
      <c r="AE57" s="52">
        <v>8</v>
      </c>
      <c r="AF57" s="52">
        <v>3</v>
      </c>
      <c r="AG57" s="52" t="s">
        <v>26</v>
      </c>
      <c r="AH57" s="52">
        <v>5</v>
      </c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22"/>
      <c r="AX57" s="79"/>
      <c r="AY57" s="22"/>
      <c r="AZ57" s="79"/>
    </row>
    <row r="58" customHeight="1" spans="1:52">
      <c r="A58" s="28" t="s">
        <v>118</v>
      </c>
      <c r="B58" s="29" t="s">
        <v>118</v>
      </c>
      <c r="C58" s="29" t="s">
        <v>118</v>
      </c>
      <c r="D58" s="30" t="s">
        <v>118</v>
      </c>
      <c r="E58" s="43" t="s">
        <v>119</v>
      </c>
      <c r="F58" s="44" t="s">
        <v>119</v>
      </c>
      <c r="G58" s="44" t="s">
        <v>119</v>
      </c>
      <c r="H58" s="44" t="s">
        <v>119</v>
      </c>
      <c r="I58" s="44" t="s">
        <v>119</v>
      </c>
      <c r="J58" s="44" t="s">
        <v>119</v>
      </c>
      <c r="K58" s="44" t="s">
        <v>119</v>
      </c>
      <c r="L58" s="62" t="s">
        <v>119</v>
      </c>
      <c r="M58" s="61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71"/>
      <c r="AD58" s="71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22"/>
      <c r="AX58" s="79"/>
      <c r="AY58" s="22"/>
      <c r="AZ58" s="79"/>
    </row>
    <row r="59" customHeight="1" spans="1:52">
      <c r="A59" s="28" t="s">
        <v>120</v>
      </c>
      <c r="B59" s="29" t="s">
        <v>120</v>
      </c>
      <c r="C59" s="29" t="s">
        <v>120</v>
      </c>
      <c r="D59" s="30" t="s">
        <v>120</v>
      </c>
      <c r="E59" s="45" t="s">
        <v>121</v>
      </c>
      <c r="F59" s="46" t="s">
        <v>121</v>
      </c>
      <c r="G59" s="46" t="s">
        <v>121</v>
      </c>
      <c r="H59" s="46" t="s">
        <v>121</v>
      </c>
      <c r="I59" s="46" t="s">
        <v>121</v>
      </c>
      <c r="J59" s="46" t="s">
        <v>121</v>
      </c>
      <c r="K59" s="46" t="s">
        <v>121</v>
      </c>
      <c r="L59" s="63" t="s">
        <v>121</v>
      </c>
      <c r="M59" s="61"/>
      <c r="N59" s="52">
        <v>13</v>
      </c>
      <c r="O59" s="53">
        <v>3</v>
      </c>
      <c r="P59" s="52">
        <v>1</v>
      </c>
      <c r="Q59" s="52">
        <v>4</v>
      </c>
      <c r="R59" s="52"/>
      <c r="S59" s="53">
        <v>5</v>
      </c>
      <c r="T59" s="52">
        <v>1</v>
      </c>
      <c r="U59" s="52">
        <v>4</v>
      </c>
      <c r="V59" s="52"/>
      <c r="W59" s="53">
        <v>5</v>
      </c>
      <c r="X59" s="52">
        <v>0</v>
      </c>
      <c r="Y59" s="52">
        <v>0</v>
      </c>
      <c r="Z59" s="52"/>
      <c r="AA59" s="52"/>
      <c r="AB59" s="53">
        <v>0</v>
      </c>
      <c r="AC59" s="71"/>
      <c r="AD59" s="71"/>
      <c r="AE59" s="52" t="s">
        <v>26</v>
      </c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22"/>
      <c r="AX59" s="79"/>
      <c r="AY59" s="22"/>
      <c r="AZ59" s="79"/>
    </row>
    <row r="60" customHeight="1" spans="1:52">
      <c r="A60" s="28"/>
      <c r="B60" s="29"/>
      <c r="C60" s="29"/>
      <c r="D60" s="30"/>
      <c r="E60" s="41"/>
      <c r="F60" s="42"/>
      <c r="G60" s="42"/>
      <c r="H60" s="42"/>
      <c r="I60" s="42"/>
      <c r="J60" s="42"/>
      <c r="K60" s="42"/>
      <c r="L60" s="60"/>
      <c r="M60" s="61"/>
      <c r="N60" s="52"/>
      <c r="O60" s="52">
        <v>1</v>
      </c>
      <c r="P60" s="52">
        <v>2</v>
      </c>
      <c r="Q60" s="52" t="s">
        <v>20</v>
      </c>
      <c r="R60" s="52" t="s">
        <v>21</v>
      </c>
      <c r="S60" s="52" t="s">
        <v>22</v>
      </c>
      <c r="T60" s="52" t="s">
        <v>122</v>
      </c>
      <c r="U60" s="52">
        <v>3</v>
      </c>
      <c r="V60" s="52" t="s">
        <v>20</v>
      </c>
      <c r="W60" s="52" t="s">
        <v>21</v>
      </c>
      <c r="X60" s="52" t="s">
        <v>22</v>
      </c>
      <c r="Y60" s="52" t="s">
        <v>122</v>
      </c>
      <c r="Z60" s="52">
        <v>4</v>
      </c>
      <c r="AA60" s="52"/>
      <c r="AB60" s="52"/>
      <c r="AC60" s="71"/>
      <c r="AD60" s="71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22"/>
      <c r="AX60" s="79"/>
      <c r="AY60" s="22"/>
      <c r="AZ60" s="79"/>
    </row>
    <row r="61" customHeight="1" spans="1:52">
      <c r="A61" s="28" t="s">
        <v>123</v>
      </c>
      <c r="B61" s="29" t="s">
        <v>123</v>
      </c>
      <c r="C61" s="29" t="s">
        <v>123</v>
      </c>
      <c r="D61" s="30" t="s">
        <v>123</v>
      </c>
      <c r="E61" s="47" t="s">
        <v>124</v>
      </c>
      <c r="F61" s="48" t="s">
        <v>124</v>
      </c>
      <c r="G61" s="48" t="s">
        <v>124</v>
      </c>
      <c r="H61" s="48" t="s">
        <v>124</v>
      </c>
      <c r="I61" s="48" t="s">
        <v>124</v>
      </c>
      <c r="J61" s="48" t="s">
        <v>124</v>
      </c>
      <c r="K61" s="48" t="s">
        <v>124</v>
      </c>
      <c r="L61" s="64" t="s">
        <v>124</v>
      </c>
      <c r="M61" s="61"/>
      <c r="N61" s="52">
        <v>11</v>
      </c>
      <c r="O61" s="53">
        <v>3</v>
      </c>
      <c r="P61" s="53">
        <v>3</v>
      </c>
      <c r="Q61" s="52">
        <v>1</v>
      </c>
      <c r="R61" s="52">
        <v>2</v>
      </c>
      <c r="S61" s="52">
        <v>0</v>
      </c>
      <c r="T61" s="52">
        <v>0</v>
      </c>
      <c r="U61" s="53">
        <v>3</v>
      </c>
      <c r="V61" s="52">
        <v>2</v>
      </c>
      <c r="W61" s="52">
        <v>0</v>
      </c>
      <c r="X61" s="52">
        <v>0</v>
      </c>
      <c r="Y61" s="52">
        <v>0</v>
      </c>
      <c r="Z61" s="53">
        <v>2</v>
      </c>
      <c r="AA61" s="52"/>
      <c r="AB61" s="52"/>
      <c r="AC61" s="71"/>
      <c r="AD61" s="71"/>
      <c r="AE61" s="52"/>
      <c r="AF61" s="52"/>
      <c r="AG61" s="52"/>
      <c r="AH61" s="52"/>
      <c r="AI61" s="52"/>
      <c r="AJ61" s="52"/>
      <c r="AK61" s="52">
        <v>18.5</v>
      </c>
      <c r="AL61" s="52">
        <v>9.5</v>
      </c>
      <c r="AM61" s="52">
        <v>5</v>
      </c>
      <c r="AN61" s="52">
        <v>4</v>
      </c>
      <c r="AO61" s="52"/>
      <c r="AP61" s="52"/>
      <c r="AQ61" s="52"/>
      <c r="AR61" s="52"/>
      <c r="AS61" s="52"/>
      <c r="AT61" s="52"/>
      <c r="AU61" s="52"/>
      <c r="AV61" s="52"/>
      <c r="AW61" s="22"/>
      <c r="AX61" s="79"/>
      <c r="AY61" s="22"/>
      <c r="AZ61" s="79"/>
    </row>
    <row r="62" customHeight="1" spans="1:52">
      <c r="A62" s="28" t="s">
        <v>125</v>
      </c>
      <c r="B62" s="29" t="s">
        <v>125</v>
      </c>
      <c r="C62" s="29" t="s">
        <v>125</v>
      </c>
      <c r="D62" s="30" t="s">
        <v>125</v>
      </c>
      <c r="E62" s="47" t="s">
        <v>126</v>
      </c>
      <c r="F62" s="48" t="s">
        <v>126</v>
      </c>
      <c r="G62" s="48" t="s">
        <v>126</v>
      </c>
      <c r="H62" s="48" t="s">
        <v>126</v>
      </c>
      <c r="I62" s="48" t="s">
        <v>126</v>
      </c>
      <c r="J62" s="48" t="s">
        <v>126</v>
      </c>
      <c r="K62" s="48" t="s">
        <v>126</v>
      </c>
      <c r="L62" s="64" t="s">
        <v>126</v>
      </c>
      <c r="M62" s="61"/>
      <c r="N62" s="9">
        <v>10</v>
      </c>
      <c r="O62" s="65">
        <v>3</v>
      </c>
      <c r="P62" s="65">
        <v>3</v>
      </c>
      <c r="Q62" s="9">
        <v>2</v>
      </c>
      <c r="R62" s="9">
        <v>0</v>
      </c>
      <c r="S62" s="9">
        <v>0</v>
      </c>
      <c r="T62" s="9">
        <v>0</v>
      </c>
      <c r="U62" s="65">
        <v>2</v>
      </c>
      <c r="V62" s="9">
        <v>2</v>
      </c>
      <c r="W62" s="52">
        <v>0</v>
      </c>
      <c r="X62" s="52">
        <v>0</v>
      </c>
      <c r="Y62" s="52">
        <v>0</v>
      </c>
      <c r="Z62" s="65">
        <v>2</v>
      </c>
      <c r="AA62" s="52"/>
      <c r="AB62" s="52"/>
      <c r="AC62" s="71"/>
      <c r="AD62" s="71"/>
      <c r="AE62" s="52"/>
      <c r="AF62" s="52"/>
      <c r="AG62" s="52"/>
      <c r="AH62" s="52"/>
      <c r="AI62" s="52"/>
      <c r="AJ62" s="52"/>
      <c r="AK62" s="52">
        <v>19</v>
      </c>
      <c r="AL62" s="52">
        <v>10</v>
      </c>
      <c r="AM62" s="52">
        <v>5</v>
      </c>
      <c r="AN62" s="52">
        <v>4</v>
      </c>
      <c r="AO62" s="52"/>
      <c r="AP62" s="52"/>
      <c r="AQ62" s="52"/>
      <c r="AR62" s="52"/>
      <c r="AS62" s="52"/>
      <c r="AT62" s="52"/>
      <c r="AU62" s="52"/>
      <c r="AV62" s="52"/>
      <c r="AW62" s="22"/>
      <c r="AX62" s="79"/>
      <c r="AY62" s="22"/>
      <c r="AZ62" s="79"/>
    </row>
    <row r="63" customHeight="1" spans="1:52">
      <c r="A63" s="28" t="s">
        <v>127</v>
      </c>
      <c r="B63" s="29" t="s">
        <v>127</v>
      </c>
      <c r="C63" s="29" t="s">
        <v>127</v>
      </c>
      <c r="D63" s="30" t="s">
        <v>127</v>
      </c>
      <c r="E63" s="47" t="s">
        <v>128</v>
      </c>
      <c r="F63" s="48" t="s">
        <v>128</v>
      </c>
      <c r="G63" s="48" t="s">
        <v>128</v>
      </c>
      <c r="H63" s="48" t="s">
        <v>128</v>
      </c>
      <c r="I63" s="48" t="s">
        <v>128</v>
      </c>
      <c r="J63" s="48" t="s">
        <v>128</v>
      </c>
      <c r="K63" s="48" t="s">
        <v>128</v>
      </c>
      <c r="L63" s="64" t="s">
        <v>128</v>
      </c>
      <c r="M63" s="61"/>
      <c r="N63" s="52">
        <v>8</v>
      </c>
      <c r="O63" s="53">
        <v>3</v>
      </c>
      <c r="P63" s="53">
        <v>3</v>
      </c>
      <c r="Q63" s="52">
        <v>0</v>
      </c>
      <c r="R63" s="52">
        <v>0</v>
      </c>
      <c r="S63" s="52">
        <v>0</v>
      </c>
      <c r="T63" s="52">
        <v>0</v>
      </c>
      <c r="U63" s="53">
        <v>0</v>
      </c>
      <c r="V63" s="52">
        <v>2</v>
      </c>
      <c r="W63" s="52">
        <v>0</v>
      </c>
      <c r="X63" s="52">
        <v>0</v>
      </c>
      <c r="Y63" s="52">
        <v>0</v>
      </c>
      <c r="Z63" s="53">
        <v>2</v>
      </c>
      <c r="AA63" s="52"/>
      <c r="AB63" s="52"/>
      <c r="AC63" s="71"/>
      <c r="AD63" s="71"/>
      <c r="AE63" s="52"/>
      <c r="AF63" s="52"/>
      <c r="AG63" s="52"/>
      <c r="AH63" s="52"/>
      <c r="AI63" s="52"/>
      <c r="AJ63" s="52"/>
      <c r="AK63" s="52">
        <v>18.5</v>
      </c>
      <c r="AL63" s="52">
        <v>9.5</v>
      </c>
      <c r="AM63" s="52">
        <v>5</v>
      </c>
      <c r="AN63" s="52">
        <v>4</v>
      </c>
      <c r="AO63" s="52"/>
      <c r="AP63" s="52"/>
      <c r="AQ63" s="52"/>
      <c r="AR63" s="52"/>
      <c r="AS63" s="52"/>
      <c r="AT63" s="52"/>
      <c r="AU63" s="52"/>
      <c r="AV63" s="52"/>
      <c r="AW63" s="22"/>
      <c r="AX63" s="79"/>
      <c r="AY63" s="22"/>
      <c r="AZ63" s="79"/>
    </row>
    <row r="64" customHeight="1" spans="1:52">
      <c r="A64" s="28" t="s">
        <v>129</v>
      </c>
      <c r="B64" s="29" t="s">
        <v>129</v>
      </c>
      <c r="C64" s="29" t="s">
        <v>129</v>
      </c>
      <c r="D64" s="30" t="s">
        <v>129</v>
      </c>
      <c r="E64" s="47" t="s">
        <v>130</v>
      </c>
      <c r="F64" s="48" t="s">
        <v>130</v>
      </c>
      <c r="G64" s="48" t="s">
        <v>130</v>
      </c>
      <c r="H64" s="48" t="s">
        <v>130</v>
      </c>
      <c r="I64" s="48" t="s">
        <v>130</v>
      </c>
      <c r="J64" s="48" t="s">
        <v>130</v>
      </c>
      <c r="K64" s="48" t="s">
        <v>130</v>
      </c>
      <c r="L64" s="64" t="s">
        <v>130</v>
      </c>
      <c r="M64" s="61"/>
      <c r="N64" s="52">
        <v>12</v>
      </c>
      <c r="O64" s="53">
        <v>3</v>
      </c>
      <c r="P64" s="53">
        <v>3</v>
      </c>
      <c r="Q64" s="52">
        <v>2</v>
      </c>
      <c r="R64" s="52">
        <v>0</v>
      </c>
      <c r="S64" s="52">
        <v>2</v>
      </c>
      <c r="T64" s="52">
        <v>0</v>
      </c>
      <c r="U64" s="53">
        <v>4</v>
      </c>
      <c r="V64" s="52">
        <v>2</v>
      </c>
      <c r="W64" s="52">
        <v>0</v>
      </c>
      <c r="X64" s="52">
        <v>0</v>
      </c>
      <c r="Y64" s="52">
        <v>0</v>
      </c>
      <c r="Z64" s="53">
        <v>2</v>
      </c>
      <c r="AA64" s="52"/>
      <c r="AB64" s="52"/>
      <c r="AC64" s="71"/>
      <c r="AD64" s="71"/>
      <c r="AE64" s="59">
        <v>8</v>
      </c>
      <c r="AF64" s="59">
        <v>1</v>
      </c>
      <c r="AG64" s="52">
        <v>2</v>
      </c>
      <c r="AH64" s="52">
        <v>5</v>
      </c>
      <c r="AI64" s="52"/>
      <c r="AJ64" s="52"/>
      <c r="AK64" s="9">
        <v>18.5</v>
      </c>
      <c r="AL64" s="9">
        <v>9.5</v>
      </c>
      <c r="AM64" s="9">
        <v>5</v>
      </c>
      <c r="AN64" s="9">
        <v>4</v>
      </c>
      <c r="AO64" s="52"/>
      <c r="AP64" s="52"/>
      <c r="AQ64" s="52"/>
      <c r="AR64" s="52"/>
      <c r="AS64" s="52"/>
      <c r="AT64" s="52"/>
      <c r="AU64" s="52"/>
      <c r="AV64" s="52"/>
      <c r="AW64" s="22"/>
      <c r="AX64" s="79"/>
      <c r="AY64" s="22"/>
      <c r="AZ64" s="79"/>
    </row>
    <row r="65" customHeight="1" spans="1:52">
      <c r="A65" s="28" t="s">
        <v>131</v>
      </c>
      <c r="B65" s="29" t="s">
        <v>131</v>
      </c>
      <c r="C65" s="29" t="s">
        <v>131</v>
      </c>
      <c r="D65" s="30" t="s">
        <v>131</v>
      </c>
      <c r="E65" s="47" t="s">
        <v>132</v>
      </c>
      <c r="F65" s="48" t="s">
        <v>132</v>
      </c>
      <c r="G65" s="48" t="s">
        <v>132</v>
      </c>
      <c r="H65" s="48" t="s">
        <v>132</v>
      </c>
      <c r="I65" s="48" t="s">
        <v>132</v>
      </c>
      <c r="J65" s="48" t="s">
        <v>132</v>
      </c>
      <c r="K65" s="48" t="s">
        <v>132</v>
      </c>
      <c r="L65" s="64" t="s">
        <v>132</v>
      </c>
      <c r="M65" s="61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71"/>
      <c r="AD65" s="71"/>
      <c r="AE65" s="59"/>
      <c r="AF65" s="59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22"/>
      <c r="AX65" s="79"/>
      <c r="AY65" s="22"/>
      <c r="AZ65" s="79"/>
    </row>
    <row r="66" customHeight="1" spans="1:52">
      <c r="A66" s="28" t="s">
        <v>133</v>
      </c>
      <c r="B66" s="29" t="s">
        <v>133</v>
      </c>
      <c r="C66" s="29" t="s">
        <v>133</v>
      </c>
      <c r="D66" s="30" t="s">
        <v>133</v>
      </c>
      <c r="E66" s="47" t="s">
        <v>134</v>
      </c>
      <c r="F66" s="48" t="s">
        <v>134</v>
      </c>
      <c r="G66" s="48" t="s">
        <v>134</v>
      </c>
      <c r="H66" s="48" t="s">
        <v>134</v>
      </c>
      <c r="I66" s="48" t="s">
        <v>134</v>
      </c>
      <c r="J66" s="48" t="s">
        <v>134</v>
      </c>
      <c r="K66" s="48" t="s">
        <v>134</v>
      </c>
      <c r="L66" s="64" t="s">
        <v>134</v>
      </c>
      <c r="M66" s="61"/>
      <c r="N66" s="52">
        <v>10</v>
      </c>
      <c r="O66" s="53">
        <v>3</v>
      </c>
      <c r="P66" s="53">
        <v>3</v>
      </c>
      <c r="Q66" s="52">
        <v>2</v>
      </c>
      <c r="R66" s="52">
        <v>0</v>
      </c>
      <c r="S66" s="52">
        <v>0</v>
      </c>
      <c r="T66" s="52">
        <v>0</v>
      </c>
      <c r="U66" s="53">
        <v>2</v>
      </c>
      <c r="V66" s="52">
        <v>2</v>
      </c>
      <c r="W66" s="52">
        <v>0</v>
      </c>
      <c r="X66" s="52">
        <v>0</v>
      </c>
      <c r="Y66" s="52">
        <v>0</v>
      </c>
      <c r="Z66" s="53">
        <v>2</v>
      </c>
      <c r="AA66" s="52"/>
      <c r="AB66" s="52"/>
      <c r="AC66" s="71"/>
      <c r="AD66" s="71"/>
      <c r="AE66" s="59"/>
      <c r="AF66" s="59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22"/>
      <c r="AX66" s="79"/>
      <c r="AY66" s="22"/>
      <c r="AZ66" s="79"/>
    </row>
    <row r="67" customHeight="1" spans="1:52">
      <c r="A67" s="28" t="s">
        <v>135</v>
      </c>
      <c r="B67" s="29" t="s">
        <v>135</v>
      </c>
      <c r="C67" s="29" t="s">
        <v>135</v>
      </c>
      <c r="D67" s="30" t="s">
        <v>135</v>
      </c>
      <c r="E67" s="47" t="s">
        <v>136</v>
      </c>
      <c r="F67" s="48" t="s">
        <v>136</v>
      </c>
      <c r="G67" s="48" t="s">
        <v>136</v>
      </c>
      <c r="H67" s="48" t="s">
        <v>136</v>
      </c>
      <c r="I67" s="48" t="s">
        <v>136</v>
      </c>
      <c r="J67" s="48" t="s">
        <v>136</v>
      </c>
      <c r="K67" s="48" t="s">
        <v>136</v>
      </c>
      <c r="L67" s="64" t="s">
        <v>136</v>
      </c>
      <c r="M67" s="61"/>
      <c r="N67" s="52">
        <v>10</v>
      </c>
      <c r="O67" s="53">
        <v>3</v>
      </c>
      <c r="P67" s="53">
        <v>2</v>
      </c>
      <c r="Q67" s="52">
        <v>2</v>
      </c>
      <c r="R67" s="52">
        <v>0</v>
      </c>
      <c r="S67" s="52">
        <v>0</v>
      </c>
      <c r="T67" s="52">
        <v>0</v>
      </c>
      <c r="U67" s="53">
        <v>2</v>
      </c>
      <c r="V67" s="52">
        <v>2</v>
      </c>
      <c r="W67" s="52">
        <v>0</v>
      </c>
      <c r="X67" s="52">
        <v>0</v>
      </c>
      <c r="Y67" s="59">
        <v>0</v>
      </c>
      <c r="Z67" s="53">
        <v>2</v>
      </c>
      <c r="AA67" s="52"/>
      <c r="AB67" s="52"/>
      <c r="AC67" s="71"/>
      <c r="AD67" s="71"/>
      <c r="AE67" s="59">
        <v>4</v>
      </c>
      <c r="AF67" s="59">
        <v>4</v>
      </c>
      <c r="AG67" s="52">
        <v>0</v>
      </c>
      <c r="AH67" s="52">
        <v>0</v>
      </c>
      <c r="AI67" s="52"/>
      <c r="AJ67" s="52"/>
      <c r="AK67" s="52">
        <v>14</v>
      </c>
      <c r="AL67" s="52">
        <v>5</v>
      </c>
      <c r="AM67" s="52">
        <v>5</v>
      </c>
      <c r="AN67" s="52">
        <v>4</v>
      </c>
      <c r="AO67" s="52"/>
      <c r="AP67" s="52"/>
      <c r="AQ67" s="52"/>
      <c r="AR67" s="52"/>
      <c r="AS67" s="52"/>
      <c r="AT67" s="52"/>
      <c r="AU67" s="52"/>
      <c r="AV67" s="52"/>
      <c r="AW67" s="22"/>
      <c r="AX67" s="79"/>
      <c r="AY67" s="22"/>
      <c r="AZ67" s="79"/>
    </row>
    <row r="68" customHeight="1" spans="1:52">
      <c r="A68" s="28" t="s">
        <v>137</v>
      </c>
      <c r="B68" s="29" t="s">
        <v>137</v>
      </c>
      <c r="C68" s="29" t="s">
        <v>137</v>
      </c>
      <c r="D68" s="30" t="s">
        <v>137</v>
      </c>
      <c r="E68" s="47" t="s">
        <v>138</v>
      </c>
      <c r="F68" s="48" t="s">
        <v>138</v>
      </c>
      <c r="G68" s="48" t="s">
        <v>138</v>
      </c>
      <c r="H68" s="48" t="s">
        <v>138</v>
      </c>
      <c r="I68" s="48" t="s">
        <v>138</v>
      </c>
      <c r="J68" s="48" t="s">
        <v>138</v>
      </c>
      <c r="K68" s="48" t="s">
        <v>138</v>
      </c>
      <c r="L68" s="64" t="s">
        <v>138</v>
      </c>
      <c r="M68" s="61"/>
      <c r="N68" s="52">
        <v>16</v>
      </c>
      <c r="O68" s="53">
        <v>3</v>
      </c>
      <c r="P68" s="53">
        <v>3</v>
      </c>
      <c r="Q68" s="52">
        <v>2</v>
      </c>
      <c r="R68" s="52">
        <v>0</v>
      </c>
      <c r="S68" s="52">
        <v>2</v>
      </c>
      <c r="T68" s="52">
        <v>0</v>
      </c>
      <c r="U68" s="53">
        <v>4</v>
      </c>
      <c r="V68" s="52">
        <v>2</v>
      </c>
      <c r="W68" s="52">
        <v>1</v>
      </c>
      <c r="X68" s="52">
        <v>1</v>
      </c>
      <c r="Y68" s="52">
        <v>0</v>
      </c>
      <c r="Z68" s="53">
        <v>4</v>
      </c>
      <c r="AA68" s="52"/>
      <c r="AB68" s="52"/>
      <c r="AC68" s="71"/>
      <c r="AD68" s="71"/>
      <c r="AE68" s="59">
        <v>7</v>
      </c>
      <c r="AF68" s="59">
        <v>1</v>
      </c>
      <c r="AG68" s="52">
        <v>2</v>
      </c>
      <c r="AH68" s="52">
        <v>4</v>
      </c>
      <c r="AI68" s="52"/>
      <c r="AJ68" s="52"/>
      <c r="AK68" s="52">
        <v>19</v>
      </c>
      <c r="AL68" s="52">
        <v>10</v>
      </c>
      <c r="AM68" s="52">
        <v>5</v>
      </c>
      <c r="AN68" s="52">
        <v>4</v>
      </c>
      <c r="AO68" s="52"/>
      <c r="AP68" s="52"/>
      <c r="AQ68" s="52"/>
      <c r="AR68" s="52"/>
      <c r="AS68" s="52"/>
      <c r="AT68" s="52"/>
      <c r="AU68" s="52"/>
      <c r="AV68" s="52"/>
      <c r="AW68" s="22"/>
      <c r="AX68" s="79"/>
      <c r="AY68" s="22"/>
      <c r="AZ68" s="79"/>
    </row>
    <row r="69" customHeight="1" spans="1:52">
      <c r="A69" s="28" t="s">
        <v>139</v>
      </c>
      <c r="B69" s="29" t="s">
        <v>139</v>
      </c>
      <c r="C69" s="29" t="s">
        <v>139</v>
      </c>
      <c r="D69" s="30" t="s">
        <v>139</v>
      </c>
      <c r="E69" s="47" t="s">
        <v>140</v>
      </c>
      <c r="F69" s="48" t="s">
        <v>140</v>
      </c>
      <c r="G69" s="48" t="s">
        <v>140</v>
      </c>
      <c r="H69" s="48" t="s">
        <v>140</v>
      </c>
      <c r="I69" s="48" t="s">
        <v>140</v>
      </c>
      <c r="J69" s="48" t="s">
        <v>140</v>
      </c>
      <c r="K69" s="48" t="s">
        <v>140</v>
      </c>
      <c r="L69" s="64" t="s">
        <v>140</v>
      </c>
      <c r="M69" s="61"/>
      <c r="N69" s="52">
        <v>12</v>
      </c>
      <c r="O69" s="53">
        <v>3</v>
      </c>
      <c r="P69" s="53">
        <v>3</v>
      </c>
      <c r="Q69" s="52">
        <v>0</v>
      </c>
      <c r="R69" s="52">
        <v>0</v>
      </c>
      <c r="S69" s="52">
        <v>0</v>
      </c>
      <c r="T69" s="52">
        <v>0</v>
      </c>
      <c r="U69" s="53">
        <v>0</v>
      </c>
      <c r="V69" s="52">
        <v>2</v>
      </c>
      <c r="W69" s="52">
        <v>1</v>
      </c>
      <c r="X69" s="52">
        <v>1</v>
      </c>
      <c r="Y69" s="52">
        <v>0</v>
      </c>
      <c r="Z69" s="53">
        <v>4</v>
      </c>
      <c r="AA69" s="52"/>
      <c r="AB69" s="52"/>
      <c r="AC69" s="71"/>
      <c r="AD69" s="71"/>
      <c r="AE69" s="59">
        <v>5</v>
      </c>
      <c r="AF69" s="59">
        <v>3</v>
      </c>
      <c r="AG69" s="52">
        <v>0</v>
      </c>
      <c r="AH69" s="52">
        <v>2</v>
      </c>
      <c r="AI69" s="52"/>
      <c r="AJ69" s="52"/>
      <c r="AK69" s="52">
        <v>19</v>
      </c>
      <c r="AL69" s="52">
        <v>10</v>
      </c>
      <c r="AM69" s="52">
        <v>5</v>
      </c>
      <c r="AN69" s="52">
        <v>4</v>
      </c>
      <c r="AO69" s="52"/>
      <c r="AP69" s="52"/>
      <c r="AQ69" s="52"/>
      <c r="AR69" s="52"/>
      <c r="AS69" s="52"/>
      <c r="AT69" s="52"/>
      <c r="AU69" s="52"/>
      <c r="AV69" s="52"/>
      <c r="AW69" s="22"/>
      <c r="AX69" s="79"/>
      <c r="AY69" s="22"/>
      <c r="AZ69" s="79"/>
    </row>
    <row r="70" customHeight="1" spans="1:52">
      <c r="A70" s="28" t="s">
        <v>141</v>
      </c>
      <c r="B70" s="29" t="s">
        <v>141</v>
      </c>
      <c r="C70" s="29" t="s">
        <v>141</v>
      </c>
      <c r="D70" s="30" t="s">
        <v>141</v>
      </c>
      <c r="E70" s="47" t="s">
        <v>142</v>
      </c>
      <c r="F70" s="48" t="s">
        <v>142</v>
      </c>
      <c r="G70" s="48" t="s">
        <v>142</v>
      </c>
      <c r="H70" s="48" t="s">
        <v>142</v>
      </c>
      <c r="I70" s="48" t="s">
        <v>142</v>
      </c>
      <c r="J70" s="48" t="s">
        <v>142</v>
      </c>
      <c r="K70" s="48" t="s">
        <v>142</v>
      </c>
      <c r="L70" s="64" t="s">
        <v>142</v>
      </c>
      <c r="M70" s="61"/>
      <c r="N70" s="52">
        <v>15</v>
      </c>
      <c r="O70" s="53">
        <v>3</v>
      </c>
      <c r="P70" s="53">
        <v>3</v>
      </c>
      <c r="Q70" s="52">
        <v>2</v>
      </c>
      <c r="R70" s="52">
        <v>0</v>
      </c>
      <c r="S70" s="52">
        <v>2</v>
      </c>
      <c r="T70" s="52">
        <v>0</v>
      </c>
      <c r="U70" s="53">
        <v>4</v>
      </c>
      <c r="V70" s="52">
        <v>2</v>
      </c>
      <c r="W70" s="52">
        <v>1</v>
      </c>
      <c r="X70" s="52">
        <v>1</v>
      </c>
      <c r="Y70" s="52">
        <v>1</v>
      </c>
      <c r="Z70" s="53">
        <v>5</v>
      </c>
      <c r="AA70" s="52"/>
      <c r="AB70" s="52"/>
      <c r="AC70" s="71"/>
      <c r="AD70" s="71"/>
      <c r="AE70" s="59">
        <v>9</v>
      </c>
      <c r="AF70" s="59">
        <v>1</v>
      </c>
      <c r="AG70" s="52">
        <v>3</v>
      </c>
      <c r="AH70" s="52">
        <v>5</v>
      </c>
      <c r="AI70" s="52"/>
      <c r="AJ70" s="52"/>
      <c r="AK70" s="52">
        <v>18</v>
      </c>
      <c r="AL70" s="52">
        <v>9</v>
      </c>
      <c r="AM70" s="52">
        <v>5</v>
      </c>
      <c r="AN70" s="52">
        <v>4</v>
      </c>
      <c r="AO70" s="52"/>
      <c r="AP70" s="52"/>
      <c r="AQ70" s="52"/>
      <c r="AR70" s="52"/>
      <c r="AS70" s="52"/>
      <c r="AT70" s="52"/>
      <c r="AU70" s="52"/>
      <c r="AV70" s="52"/>
      <c r="AW70" s="22"/>
      <c r="AX70" s="79"/>
      <c r="AY70" s="22"/>
      <c r="AZ70" s="79"/>
    </row>
    <row r="71" customHeight="1" spans="1:54">
      <c r="A71" s="28" t="s">
        <v>143</v>
      </c>
      <c r="B71" s="29" t="s">
        <v>143</v>
      </c>
      <c r="C71" s="29" t="s">
        <v>143</v>
      </c>
      <c r="D71" s="30" t="s">
        <v>143</v>
      </c>
      <c r="E71" s="47" t="s">
        <v>144</v>
      </c>
      <c r="F71" s="48" t="s">
        <v>144</v>
      </c>
      <c r="G71" s="48" t="s">
        <v>144</v>
      </c>
      <c r="H71" s="48" t="s">
        <v>144</v>
      </c>
      <c r="I71" s="48" t="s">
        <v>144</v>
      </c>
      <c r="J71" s="48" t="s">
        <v>144</v>
      </c>
      <c r="K71" s="48" t="s">
        <v>144</v>
      </c>
      <c r="L71" s="64" t="s">
        <v>144</v>
      </c>
      <c r="M71" s="61"/>
      <c r="N71" s="52">
        <v>10</v>
      </c>
      <c r="O71" s="53">
        <v>3</v>
      </c>
      <c r="P71" s="53">
        <v>0.5</v>
      </c>
      <c r="Q71" s="52">
        <v>2</v>
      </c>
      <c r="R71" s="52">
        <v>0</v>
      </c>
      <c r="S71" s="52">
        <v>0</v>
      </c>
      <c r="T71" s="52">
        <v>0</v>
      </c>
      <c r="U71" s="53">
        <v>2</v>
      </c>
      <c r="V71" s="52">
        <v>2</v>
      </c>
      <c r="W71" s="52">
        <v>1</v>
      </c>
      <c r="X71" s="52">
        <v>1</v>
      </c>
      <c r="Y71" s="52">
        <v>0</v>
      </c>
      <c r="Z71" s="53">
        <v>4</v>
      </c>
      <c r="AA71" s="52"/>
      <c r="AB71" s="52"/>
      <c r="AC71" s="71"/>
      <c r="AD71" s="71"/>
      <c r="AE71" s="59">
        <v>7</v>
      </c>
      <c r="AF71" s="59">
        <v>3</v>
      </c>
      <c r="AG71" s="52">
        <v>4</v>
      </c>
      <c r="AH71" s="52" t="s">
        <v>26</v>
      </c>
      <c r="AI71" s="52"/>
      <c r="AJ71" s="52"/>
      <c r="AK71" s="52">
        <v>18</v>
      </c>
      <c r="AL71" s="52">
        <v>9</v>
      </c>
      <c r="AM71" s="52">
        <v>5</v>
      </c>
      <c r="AN71" s="52">
        <v>4</v>
      </c>
      <c r="AO71" s="52"/>
      <c r="AP71" s="52"/>
      <c r="AQ71" s="52"/>
      <c r="AR71" s="52"/>
      <c r="AS71" s="52"/>
      <c r="AT71" s="52"/>
      <c r="AU71" s="52"/>
      <c r="AV71" s="52"/>
      <c r="AW71" s="22"/>
      <c r="AX71" s="79"/>
      <c r="AY71" s="22"/>
      <c r="AZ71" s="79"/>
      <c r="BB71" s="9">
        <v>2.5</v>
      </c>
    </row>
    <row r="72" customHeight="1" spans="1:52">
      <c r="A72" s="28" t="s">
        <v>145</v>
      </c>
      <c r="B72" s="29" t="s">
        <v>145</v>
      </c>
      <c r="C72" s="29" t="s">
        <v>145</v>
      </c>
      <c r="D72" s="30" t="s">
        <v>145</v>
      </c>
      <c r="E72" s="47" t="s">
        <v>146</v>
      </c>
      <c r="F72" s="48" t="s">
        <v>146</v>
      </c>
      <c r="G72" s="48" t="s">
        <v>146</v>
      </c>
      <c r="H72" s="48" t="s">
        <v>146</v>
      </c>
      <c r="I72" s="48" t="s">
        <v>146</v>
      </c>
      <c r="J72" s="48" t="s">
        <v>146</v>
      </c>
      <c r="K72" s="48" t="s">
        <v>146</v>
      </c>
      <c r="L72" s="64" t="s">
        <v>146</v>
      </c>
      <c r="M72" s="61"/>
      <c r="N72" s="52">
        <v>15</v>
      </c>
      <c r="O72" s="53">
        <v>3</v>
      </c>
      <c r="P72" s="53">
        <v>3</v>
      </c>
      <c r="Q72" s="52">
        <v>2</v>
      </c>
      <c r="R72" s="52">
        <v>0</v>
      </c>
      <c r="S72" s="52">
        <v>2</v>
      </c>
      <c r="T72" s="52">
        <v>0</v>
      </c>
      <c r="U72" s="53">
        <v>4</v>
      </c>
      <c r="V72" s="52">
        <v>2</v>
      </c>
      <c r="W72" s="52">
        <v>1</v>
      </c>
      <c r="X72" s="52">
        <v>1</v>
      </c>
      <c r="Y72" s="52">
        <v>1</v>
      </c>
      <c r="Z72" s="53">
        <v>5</v>
      </c>
      <c r="AA72" s="52"/>
      <c r="AB72" s="52"/>
      <c r="AC72" s="71"/>
      <c r="AD72" s="71"/>
      <c r="AE72" s="59">
        <v>7</v>
      </c>
      <c r="AF72" s="59">
        <v>3</v>
      </c>
      <c r="AG72" s="52">
        <v>0</v>
      </c>
      <c r="AH72" s="52">
        <v>4</v>
      </c>
      <c r="AI72" s="52"/>
      <c r="AJ72" s="52"/>
      <c r="AK72" s="52">
        <v>19</v>
      </c>
      <c r="AL72" s="52">
        <v>10</v>
      </c>
      <c r="AM72" s="52">
        <v>5</v>
      </c>
      <c r="AN72" s="52">
        <v>4</v>
      </c>
      <c r="AO72" s="52"/>
      <c r="AP72" s="52"/>
      <c r="AQ72" s="52"/>
      <c r="AR72" s="52"/>
      <c r="AS72" s="52"/>
      <c r="AT72" s="52"/>
      <c r="AU72" s="52"/>
      <c r="AV72" s="52"/>
      <c r="AW72" s="22"/>
      <c r="AX72" s="79"/>
      <c r="AY72" s="22"/>
      <c r="AZ72" s="79"/>
    </row>
    <row r="73" customHeight="1" spans="1:52">
      <c r="A73" s="28" t="s">
        <v>147</v>
      </c>
      <c r="B73" s="29" t="s">
        <v>147</v>
      </c>
      <c r="C73" s="29" t="s">
        <v>147</v>
      </c>
      <c r="D73" s="30" t="s">
        <v>147</v>
      </c>
      <c r="E73" s="47" t="s">
        <v>148</v>
      </c>
      <c r="F73" s="48" t="s">
        <v>148</v>
      </c>
      <c r="G73" s="48" t="s">
        <v>148</v>
      </c>
      <c r="H73" s="48" t="s">
        <v>148</v>
      </c>
      <c r="I73" s="48" t="s">
        <v>148</v>
      </c>
      <c r="J73" s="48" t="s">
        <v>148</v>
      </c>
      <c r="K73" s="48" t="s">
        <v>148</v>
      </c>
      <c r="L73" s="64" t="s">
        <v>148</v>
      </c>
      <c r="M73" s="61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71"/>
      <c r="AD73" s="71"/>
      <c r="AE73" s="59"/>
      <c r="AF73" s="59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22"/>
      <c r="AX73" s="79"/>
      <c r="AY73" s="22"/>
      <c r="AZ73" s="79"/>
    </row>
    <row r="74" customHeight="1" spans="1:52">
      <c r="A74" s="28" t="s">
        <v>149</v>
      </c>
      <c r="B74" s="29" t="s">
        <v>149</v>
      </c>
      <c r="C74" s="29" t="s">
        <v>149</v>
      </c>
      <c r="D74" s="30" t="s">
        <v>149</v>
      </c>
      <c r="E74" s="47" t="s">
        <v>150</v>
      </c>
      <c r="F74" s="48" t="s">
        <v>150</v>
      </c>
      <c r="G74" s="48" t="s">
        <v>150</v>
      </c>
      <c r="H74" s="48" t="s">
        <v>150</v>
      </c>
      <c r="I74" s="48" t="s">
        <v>150</v>
      </c>
      <c r="J74" s="48" t="s">
        <v>150</v>
      </c>
      <c r="K74" s="48" t="s">
        <v>150</v>
      </c>
      <c r="L74" s="64" t="s">
        <v>150</v>
      </c>
      <c r="M74" s="61"/>
      <c r="N74" s="52">
        <v>12</v>
      </c>
      <c r="O74" s="53">
        <v>3</v>
      </c>
      <c r="P74" s="53">
        <v>3</v>
      </c>
      <c r="Q74" s="52">
        <v>2</v>
      </c>
      <c r="R74" s="52">
        <v>0</v>
      </c>
      <c r="S74" s="52">
        <v>0</v>
      </c>
      <c r="T74" s="52">
        <v>0</v>
      </c>
      <c r="U74" s="53">
        <v>2</v>
      </c>
      <c r="V74" s="52">
        <v>2</v>
      </c>
      <c r="W74" s="52">
        <v>1</v>
      </c>
      <c r="X74" s="52">
        <v>1</v>
      </c>
      <c r="Y74" s="52">
        <v>0</v>
      </c>
      <c r="Z74" s="53">
        <v>4</v>
      </c>
      <c r="AA74" s="52"/>
      <c r="AB74" s="52"/>
      <c r="AC74" s="71"/>
      <c r="AD74" s="71"/>
      <c r="AE74" s="59">
        <v>12</v>
      </c>
      <c r="AF74" s="59">
        <v>3</v>
      </c>
      <c r="AG74" s="52">
        <v>4</v>
      </c>
      <c r="AH74" s="52">
        <v>5</v>
      </c>
      <c r="AI74" s="52"/>
      <c r="AJ74" s="52"/>
      <c r="AK74" s="52">
        <v>20</v>
      </c>
      <c r="AL74" s="52">
        <v>11</v>
      </c>
      <c r="AM74" s="52">
        <v>5</v>
      </c>
      <c r="AN74" s="52">
        <v>4</v>
      </c>
      <c r="AO74" s="52"/>
      <c r="AP74" s="52"/>
      <c r="AQ74" s="52"/>
      <c r="AR74" s="52"/>
      <c r="AS74" s="52"/>
      <c r="AT74" s="52"/>
      <c r="AU74" s="52"/>
      <c r="AV74" s="52"/>
      <c r="AW74" s="22"/>
      <c r="AX74" s="79"/>
      <c r="AY74" s="22"/>
      <c r="AZ74" s="79"/>
    </row>
    <row r="75" customHeight="1" spans="1:52">
      <c r="A75" s="28" t="s">
        <v>151</v>
      </c>
      <c r="B75" s="29" t="s">
        <v>151</v>
      </c>
      <c r="C75" s="29" t="s">
        <v>151</v>
      </c>
      <c r="D75" s="30" t="s">
        <v>151</v>
      </c>
      <c r="E75" s="47" t="s">
        <v>152</v>
      </c>
      <c r="F75" s="48" t="s">
        <v>152</v>
      </c>
      <c r="G75" s="48" t="s">
        <v>152</v>
      </c>
      <c r="H75" s="48" t="s">
        <v>152</v>
      </c>
      <c r="I75" s="48" t="s">
        <v>152</v>
      </c>
      <c r="J75" s="48" t="s">
        <v>152</v>
      </c>
      <c r="K75" s="48" t="s">
        <v>152</v>
      </c>
      <c r="L75" s="64" t="s">
        <v>152</v>
      </c>
      <c r="M75" s="6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71"/>
      <c r="AD75" s="71"/>
      <c r="AE75" s="53"/>
      <c r="AF75" s="53"/>
      <c r="AG75" s="52"/>
      <c r="AH75" s="52"/>
      <c r="AI75" s="52"/>
      <c r="AJ75" s="52"/>
      <c r="AK75" s="52">
        <v>17.5</v>
      </c>
      <c r="AL75" s="52">
        <v>11</v>
      </c>
      <c r="AM75" s="52">
        <v>2.5</v>
      </c>
      <c r="AN75" s="52">
        <v>4</v>
      </c>
      <c r="AO75" s="52"/>
      <c r="AP75" s="52"/>
      <c r="AQ75" s="52"/>
      <c r="AR75" s="52"/>
      <c r="AS75" s="52"/>
      <c r="AT75" s="52"/>
      <c r="AU75" s="52"/>
      <c r="AV75" s="52"/>
      <c r="AW75" s="22"/>
      <c r="AX75" s="79"/>
      <c r="AY75" s="22"/>
      <c r="AZ75" s="79"/>
    </row>
    <row r="76" customHeight="1" spans="1:52">
      <c r="A76" s="28"/>
      <c r="B76" s="29"/>
      <c r="C76" s="29"/>
      <c r="D76" s="30"/>
      <c r="E76" s="41"/>
      <c r="F76" s="42"/>
      <c r="G76" s="42"/>
      <c r="H76" s="42"/>
      <c r="I76" s="42"/>
      <c r="J76" s="42"/>
      <c r="K76" s="42"/>
      <c r="L76" s="60"/>
      <c r="M76" s="61"/>
      <c r="N76" s="52"/>
      <c r="O76" s="52">
        <v>1</v>
      </c>
      <c r="P76" s="52" t="s">
        <v>20</v>
      </c>
      <c r="Q76" s="52" t="s">
        <v>21</v>
      </c>
      <c r="R76" s="52" t="s">
        <v>22</v>
      </c>
      <c r="S76" s="52">
        <v>2</v>
      </c>
      <c r="T76" s="52" t="s">
        <v>20</v>
      </c>
      <c r="U76" s="52" t="s">
        <v>21</v>
      </c>
      <c r="V76" s="9" t="s">
        <v>22</v>
      </c>
      <c r="W76" s="52">
        <v>3</v>
      </c>
      <c r="X76" s="52" t="s">
        <v>20</v>
      </c>
      <c r="Y76" s="52" t="s">
        <v>21</v>
      </c>
      <c r="Z76" s="52" t="s">
        <v>22</v>
      </c>
      <c r="AA76" s="52">
        <v>4</v>
      </c>
      <c r="AB76" s="52"/>
      <c r="AC76" s="71"/>
      <c r="AD76" s="71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22"/>
      <c r="AX76" s="79"/>
      <c r="AY76" s="22"/>
      <c r="AZ76" s="79"/>
    </row>
    <row r="77" customHeight="1" spans="1:52">
      <c r="A77" s="28" t="s">
        <v>153</v>
      </c>
      <c r="B77" s="29" t="s">
        <v>153</v>
      </c>
      <c r="C77" s="29" t="s">
        <v>153</v>
      </c>
      <c r="D77" s="30" t="s">
        <v>153</v>
      </c>
      <c r="E77" s="31" t="s">
        <v>154</v>
      </c>
      <c r="F77" s="32" t="s">
        <v>154</v>
      </c>
      <c r="G77" s="32" t="s">
        <v>154</v>
      </c>
      <c r="H77" s="32" t="s">
        <v>154</v>
      </c>
      <c r="I77" s="32" t="s">
        <v>154</v>
      </c>
      <c r="J77" s="32" t="s">
        <v>154</v>
      </c>
      <c r="K77" s="32" t="s">
        <v>154</v>
      </c>
      <c r="L77" s="50" t="s">
        <v>154</v>
      </c>
      <c r="M77" s="57"/>
      <c r="N77" s="52"/>
      <c r="AB77" s="52"/>
      <c r="AC77" s="71"/>
      <c r="AD77" s="71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22"/>
      <c r="AX77" s="79"/>
      <c r="AY77" s="22"/>
      <c r="AZ77" s="79"/>
    </row>
    <row r="78" customHeight="1" spans="1:52">
      <c r="A78" s="28" t="s">
        <v>155</v>
      </c>
      <c r="B78" s="29" t="s">
        <v>155</v>
      </c>
      <c r="C78" s="29" t="s">
        <v>155</v>
      </c>
      <c r="D78" s="30" t="s">
        <v>155</v>
      </c>
      <c r="E78" s="31" t="s">
        <v>156</v>
      </c>
      <c r="F78" s="32" t="s">
        <v>156</v>
      </c>
      <c r="G78" s="32" t="s">
        <v>156</v>
      </c>
      <c r="H78" s="32" t="s">
        <v>156</v>
      </c>
      <c r="I78" s="32" t="s">
        <v>156</v>
      </c>
      <c r="J78" s="32" t="s">
        <v>156</v>
      </c>
      <c r="K78" s="32" t="s">
        <v>156</v>
      </c>
      <c r="L78" s="50" t="s">
        <v>156</v>
      </c>
      <c r="M78" s="57"/>
      <c r="N78" s="52"/>
      <c r="O78" s="53"/>
      <c r="P78" s="52"/>
      <c r="Q78" s="52"/>
      <c r="R78" s="52"/>
      <c r="S78" s="53"/>
      <c r="T78" s="52"/>
      <c r="U78" s="52"/>
      <c r="W78" s="53"/>
      <c r="X78" s="93"/>
      <c r="Y78" s="52"/>
      <c r="Z78" s="52"/>
      <c r="AA78" s="53" t="s">
        <v>27</v>
      </c>
      <c r="AB78" s="52"/>
      <c r="AC78" s="71"/>
      <c r="AD78" s="71"/>
      <c r="AE78" s="52">
        <v>9</v>
      </c>
      <c r="AF78" s="52">
        <v>4</v>
      </c>
      <c r="AG78" s="52" t="s">
        <v>157</v>
      </c>
      <c r="AH78" s="52">
        <v>5</v>
      </c>
      <c r="AI78" s="52"/>
      <c r="AJ78" s="52"/>
      <c r="AK78" s="52">
        <v>19</v>
      </c>
      <c r="AL78" s="52">
        <v>10</v>
      </c>
      <c r="AM78" s="52">
        <v>5</v>
      </c>
      <c r="AN78" s="52">
        <v>4</v>
      </c>
      <c r="AO78" s="52"/>
      <c r="AP78" s="52"/>
      <c r="AQ78" s="52"/>
      <c r="AR78" s="52"/>
      <c r="AS78" s="52"/>
      <c r="AT78" s="52"/>
      <c r="AU78" s="52"/>
      <c r="AV78" s="52"/>
      <c r="AW78" s="22"/>
      <c r="AX78" s="79"/>
      <c r="AY78" s="22"/>
      <c r="AZ78" s="79"/>
    </row>
    <row r="79" customHeight="1" spans="1:52">
      <c r="A79" s="28" t="s">
        <v>158</v>
      </c>
      <c r="B79" s="29" t="s">
        <v>158</v>
      </c>
      <c r="C79" s="29" t="s">
        <v>158</v>
      </c>
      <c r="D79" s="30" t="s">
        <v>158</v>
      </c>
      <c r="E79" s="31" t="s">
        <v>159</v>
      </c>
      <c r="F79" s="32" t="s">
        <v>159</v>
      </c>
      <c r="G79" s="32" t="s">
        <v>159</v>
      </c>
      <c r="H79" s="32" t="s">
        <v>159</v>
      </c>
      <c r="I79" s="32" t="s">
        <v>159</v>
      </c>
      <c r="J79" s="32" t="s">
        <v>159</v>
      </c>
      <c r="K79" s="32" t="s">
        <v>159</v>
      </c>
      <c r="L79" s="50" t="s">
        <v>159</v>
      </c>
      <c r="M79" s="57"/>
      <c r="N79" s="52"/>
      <c r="O79" s="52"/>
      <c r="P79" s="52"/>
      <c r="Q79" s="52"/>
      <c r="R79" s="52"/>
      <c r="S79" s="52"/>
      <c r="T79" s="52"/>
      <c r="U79" s="52"/>
      <c r="W79" s="52"/>
      <c r="X79" s="52"/>
      <c r="Y79" s="52"/>
      <c r="Z79" s="52"/>
      <c r="AA79" s="52"/>
      <c r="AB79" s="52"/>
      <c r="AC79" s="71"/>
      <c r="AD79" s="71"/>
      <c r="AE79" s="52">
        <v>7</v>
      </c>
      <c r="AF79" s="52">
        <v>2</v>
      </c>
      <c r="AG79" s="52">
        <v>0</v>
      </c>
      <c r="AH79" s="52">
        <v>5</v>
      </c>
      <c r="AI79" s="52"/>
      <c r="AJ79" s="52"/>
      <c r="AK79" s="52">
        <v>16</v>
      </c>
      <c r="AL79" s="52">
        <v>11</v>
      </c>
      <c r="AM79" s="52">
        <v>5</v>
      </c>
      <c r="AN79" s="52">
        <v>0</v>
      </c>
      <c r="AO79" s="52"/>
      <c r="AP79" s="52"/>
      <c r="AQ79" s="52"/>
      <c r="AR79" s="52"/>
      <c r="AS79" s="52"/>
      <c r="AT79" s="52"/>
      <c r="AU79" s="52"/>
      <c r="AV79" s="52"/>
      <c r="AW79" s="22"/>
      <c r="AX79" s="79"/>
      <c r="AY79" s="22"/>
      <c r="AZ79" s="79"/>
    </row>
    <row r="80" customHeight="1" spans="1:52">
      <c r="A80" s="28">
        <v>95</v>
      </c>
      <c r="B80" s="29" t="s">
        <v>160</v>
      </c>
      <c r="C80" s="29" t="s">
        <v>160</v>
      </c>
      <c r="D80" s="30" t="s">
        <v>160</v>
      </c>
      <c r="E80" s="31" t="s">
        <v>161</v>
      </c>
      <c r="F80" s="32" t="s">
        <v>161</v>
      </c>
      <c r="G80" s="32" t="s">
        <v>161</v>
      </c>
      <c r="H80" s="32" t="s">
        <v>161</v>
      </c>
      <c r="I80" s="32" t="s">
        <v>161</v>
      </c>
      <c r="J80" s="32" t="s">
        <v>161</v>
      </c>
      <c r="K80" s="32" t="s">
        <v>161</v>
      </c>
      <c r="L80" s="50" t="s">
        <v>161</v>
      </c>
      <c r="M80" s="57"/>
      <c r="N80" s="52">
        <v>9</v>
      </c>
      <c r="O80" s="53">
        <v>0</v>
      </c>
      <c r="P80" s="52">
        <v>1</v>
      </c>
      <c r="Q80" s="52">
        <v>2</v>
      </c>
      <c r="R80" s="52">
        <v>2</v>
      </c>
      <c r="S80" s="53">
        <v>5</v>
      </c>
      <c r="T80" s="52">
        <v>0</v>
      </c>
      <c r="U80" s="52">
        <v>2</v>
      </c>
      <c r="V80" s="9">
        <v>0</v>
      </c>
      <c r="W80" s="53">
        <v>2</v>
      </c>
      <c r="X80" s="52">
        <v>1</v>
      </c>
      <c r="Y80" s="52">
        <v>1</v>
      </c>
      <c r="Z80" s="52">
        <v>0</v>
      </c>
      <c r="AA80" s="53">
        <v>2</v>
      </c>
      <c r="AB80" s="52"/>
      <c r="AC80" s="71"/>
      <c r="AD80" s="71"/>
      <c r="AE80" s="52">
        <v>5</v>
      </c>
      <c r="AF80" s="52">
        <v>0</v>
      </c>
      <c r="AG80" s="52">
        <v>0</v>
      </c>
      <c r="AH80" s="52">
        <v>5</v>
      </c>
      <c r="AI80" s="52"/>
      <c r="AJ80" s="52"/>
      <c r="AK80" s="52">
        <v>18.5</v>
      </c>
      <c r="AL80" s="52">
        <v>11</v>
      </c>
      <c r="AM80" s="52">
        <v>5</v>
      </c>
      <c r="AN80" s="52">
        <v>2.5</v>
      </c>
      <c r="AO80" s="52"/>
      <c r="AP80" s="52"/>
      <c r="AQ80" s="52"/>
      <c r="AR80" s="52"/>
      <c r="AS80" s="52"/>
      <c r="AT80" s="52"/>
      <c r="AU80" s="52"/>
      <c r="AV80" s="52"/>
      <c r="AW80" s="22"/>
      <c r="AX80" s="79"/>
      <c r="AY80" s="22"/>
      <c r="AZ80" s="79"/>
    </row>
    <row r="81" customHeight="1" spans="1:52">
      <c r="A81" s="28" t="s">
        <v>162</v>
      </c>
      <c r="B81" s="29" t="s">
        <v>162</v>
      </c>
      <c r="C81" s="29" t="s">
        <v>162</v>
      </c>
      <c r="D81" s="30" t="s">
        <v>162</v>
      </c>
      <c r="E81" s="31" t="s">
        <v>163</v>
      </c>
      <c r="F81" s="32" t="s">
        <v>163</v>
      </c>
      <c r="G81" s="32" t="s">
        <v>163</v>
      </c>
      <c r="H81" s="32" t="s">
        <v>163</v>
      </c>
      <c r="I81" s="32" t="s">
        <v>163</v>
      </c>
      <c r="J81" s="32" t="s">
        <v>163</v>
      </c>
      <c r="K81" s="32" t="s">
        <v>163</v>
      </c>
      <c r="L81" s="50" t="s">
        <v>163</v>
      </c>
      <c r="M81" s="57"/>
      <c r="N81" s="52">
        <v>5</v>
      </c>
      <c r="O81" s="53">
        <v>0</v>
      </c>
      <c r="P81" s="52">
        <v>1</v>
      </c>
      <c r="Q81" s="52">
        <v>2</v>
      </c>
      <c r="R81" s="52">
        <v>0</v>
      </c>
      <c r="S81" s="53">
        <v>3</v>
      </c>
      <c r="T81" s="52">
        <v>2</v>
      </c>
      <c r="U81" s="52">
        <v>0</v>
      </c>
      <c r="V81" s="9">
        <v>0</v>
      </c>
      <c r="W81" s="53">
        <v>2</v>
      </c>
      <c r="X81" s="52">
        <v>0</v>
      </c>
      <c r="Y81" s="52">
        <v>0</v>
      </c>
      <c r="Z81" s="52">
        <v>0</v>
      </c>
      <c r="AA81" s="53">
        <v>0</v>
      </c>
      <c r="AB81" s="52"/>
      <c r="AC81" s="71"/>
      <c r="AD81" s="71"/>
      <c r="AE81" s="52">
        <v>7</v>
      </c>
      <c r="AF81" s="52">
        <v>2</v>
      </c>
      <c r="AG81" s="52">
        <v>0</v>
      </c>
      <c r="AH81" s="52">
        <v>5</v>
      </c>
      <c r="AI81" s="52"/>
      <c r="AJ81" s="52"/>
      <c r="AK81" s="52">
        <v>11</v>
      </c>
      <c r="AL81" s="52">
        <v>11</v>
      </c>
      <c r="AM81" s="52">
        <v>0</v>
      </c>
      <c r="AN81" s="52">
        <v>0</v>
      </c>
      <c r="AO81" s="52"/>
      <c r="AP81" s="52"/>
      <c r="AQ81" s="52"/>
      <c r="AR81" s="52"/>
      <c r="AS81" s="52"/>
      <c r="AT81" s="52"/>
      <c r="AU81" s="52"/>
      <c r="AV81" s="52"/>
      <c r="AW81" s="22"/>
      <c r="AX81" s="79"/>
      <c r="AY81" s="22"/>
      <c r="AZ81" s="79"/>
    </row>
    <row r="82" customHeight="1" spans="1:52">
      <c r="A82" s="28" t="s">
        <v>164</v>
      </c>
      <c r="B82" s="29" t="s">
        <v>164</v>
      </c>
      <c r="C82" s="29" t="s">
        <v>164</v>
      </c>
      <c r="D82" s="30" t="s">
        <v>164</v>
      </c>
      <c r="E82" s="31" t="s">
        <v>165</v>
      </c>
      <c r="F82" s="32" t="s">
        <v>165</v>
      </c>
      <c r="G82" s="32" t="s">
        <v>165</v>
      </c>
      <c r="H82" s="32" t="s">
        <v>165</v>
      </c>
      <c r="I82" s="32" t="s">
        <v>165</v>
      </c>
      <c r="J82" s="32" t="s">
        <v>165</v>
      </c>
      <c r="K82" s="32" t="s">
        <v>165</v>
      </c>
      <c r="L82" s="50" t="s">
        <v>165</v>
      </c>
      <c r="M82" s="57"/>
      <c r="N82" s="52"/>
      <c r="O82" s="52"/>
      <c r="P82" s="52"/>
      <c r="Q82" s="52"/>
      <c r="R82" s="52"/>
      <c r="S82" s="52"/>
      <c r="T82" s="52"/>
      <c r="U82" s="52"/>
      <c r="W82" s="52"/>
      <c r="X82" s="52"/>
      <c r="Y82" s="52"/>
      <c r="Z82" s="52"/>
      <c r="AA82" s="52"/>
      <c r="AB82" s="52"/>
      <c r="AC82" s="71"/>
      <c r="AD82" s="71"/>
      <c r="AE82" s="52">
        <v>7</v>
      </c>
      <c r="AF82" s="52">
        <v>2</v>
      </c>
      <c r="AG82" s="52">
        <v>0</v>
      </c>
      <c r="AH82" s="52">
        <v>5</v>
      </c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22"/>
      <c r="AX82" s="79"/>
      <c r="AY82" s="22"/>
      <c r="AZ82" s="79"/>
    </row>
    <row r="83" customHeight="1" spans="1:52">
      <c r="A83" s="28" t="s">
        <v>166</v>
      </c>
      <c r="B83" s="29" t="s">
        <v>166</v>
      </c>
      <c r="C83" s="29" t="s">
        <v>166</v>
      </c>
      <c r="D83" s="30" t="s">
        <v>166</v>
      </c>
      <c r="E83" s="31" t="s">
        <v>167</v>
      </c>
      <c r="F83" s="32" t="s">
        <v>167</v>
      </c>
      <c r="G83" s="32" t="s">
        <v>167</v>
      </c>
      <c r="H83" s="32" t="s">
        <v>167</v>
      </c>
      <c r="I83" s="32" t="s">
        <v>167</v>
      </c>
      <c r="J83" s="32" t="s">
        <v>167</v>
      </c>
      <c r="K83" s="32" t="s">
        <v>167</v>
      </c>
      <c r="L83" s="50" t="s">
        <v>167</v>
      </c>
      <c r="M83" s="57"/>
      <c r="N83" s="52">
        <v>7</v>
      </c>
      <c r="O83" s="53">
        <v>0</v>
      </c>
      <c r="P83" s="52">
        <v>1</v>
      </c>
      <c r="Q83" s="52">
        <v>2</v>
      </c>
      <c r="R83" s="52">
        <v>2</v>
      </c>
      <c r="S83" s="53">
        <v>5</v>
      </c>
      <c r="T83" s="52">
        <v>2</v>
      </c>
      <c r="U83" s="94">
        <v>0</v>
      </c>
      <c r="V83" s="9">
        <v>0</v>
      </c>
      <c r="W83" s="53">
        <v>2</v>
      </c>
      <c r="X83" s="52">
        <v>0</v>
      </c>
      <c r="Y83" s="52">
        <v>0</v>
      </c>
      <c r="Z83" s="52">
        <v>0</v>
      </c>
      <c r="AA83" s="53">
        <v>0</v>
      </c>
      <c r="AB83" s="52"/>
      <c r="AC83" s="71"/>
      <c r="AD83" s="71"/>
      <c r="AE83" s="52">
        <v>5</v>
      </c>
      <c r="AF83" s="52">
        <v>0</v>
      </c>
      <c r="AG83" s="52">
        <v>0</v>
      </c>
      <c r="AH83" s="52">
        <v>5</v>
      </c>
      <c r="AI83" s="52"/>
      <c r="AJ83" s="52"/>
      <c r="AK83" s="52">
        <v>11</v>
      </c>
      <c r="AL83" s="52">
        <v>11</v>
      </c>
      <c r="AM83" s="52">
        <v>0</v>
      </c>
      <c r="AN83" s="52">
        <v>0</v>
      </c>
      <c r="AO83" s="52"/>
      <c r="AP83" s="52"/>
      <c r="AQ83" s="52"/>
      <c r="AR83" s="52"/>
      <c r="AS83" s="52"/>
      <c r="AT83" s="52"/>
      <c r="AU83" s="52"/>
      <c r="AV83" s="52"/>
      <c r="AW83" s="22"/>
      <c r="AX83" s="79"/>
      <c r="AY83" s="22"/>
      <c r="AZ83" s="79"/>
    </row>
    <row r="84" customHeight="1" spans="1:52">
      <c r="A84" s="28" t="s">
        <v>168</v>
      </c>
      <c r="B84" s="29" t="s">
        <v>168</v>
      </c>
      <c r="C84" s="29" t="s">
        <v>168</v>
      </c>
      <c r="D84" s="30" t="s">
        <v>168</v>
      </c>
      <c r="E84" s="31" t="s">
        <v>169</v>
      </c>
      <c r="F84" s="32" t="s">
        <v>169</v>
      </c>
      <c r="G84" s="32" t="s">
        <v>169</v>
      </c>
      <c r="H84" s="32" t="s">
        <v>169</v>
      </c>
      <c r="I84" s="32" t="s">
        <v>169</v>
      </c>
      <c r="J84" s="32" t="s">
        <v>169</v>
      </c>
      <c r="K84" s="32" t="s">
        <v>169</v>
      </c>
      <c r="L84" s="50" t="s">
        <v>169</v>
      </c>
      <c r="M84" s="57"/>
      <c r="N84" s="52"/>
      <c r="O84" s="52"/>
      <c r="P84" s="52"/>
      <c r="Q84" s="52"/>
      <c r="R84" s="52"/>
      <c r="S84" s="52"/>
      <c r="T84" s="52"/>
      <c r="U84" s="52"/>
      <c r="W84" s="52"/>
      <c r="X84" s="52"/>
      <c r="Y84" s="52"/>
      <c r="Z84" s="52"/>
      <c r="AA84" s="52"/>
      <c r="AB84" s="52"/>
      <c r="AC84" s="71"/>
      <c r="AD84" s="71"/>
      <c r="AE84" s="52">
        <v>8</v>
      </c>
      <c r="AF84" s="52">
        <v>3</v>
      </c>
      <c r="AG84" s="52">
        <v>0</v>
      </c>
      <c r="AH84" s="52">
        <v>5</v>
      </c>
      <c r="AI84" s="52"/>
      <c r="AJ84" s="52"/>
      <c r="AK84" s="52">
        <v>11</v>
      </c>
      <c r="AL84" s="52">
        <v>11</v>
      </c>
      <c r="AM84" s="52">
        <v>0</v>
      </c>
      <c r="AN84" s="52">
        <v>0</v>
      </c>
      <c r="AO84" s="52"/>
      <c r="AP84" s="52"/>
      <c r="AQ84" s="52"/>
      <c r="AR84" s="52"/>
      <c r="AS84" s="52"/>
      <c r="AT84" s="52"/>
      <c r="AU84" s="52"/>
      <c r="AV84" s="52"/>
      <c r="AW84" s="22"/>
      <c r="AX84" s="79"/>
      <c r="AY84" s="22"/>
      <c r="AZ84" s="79"/>
    </row>
    <row r="85" customHeight="1" spans="1:52">
      <c r="A85" s="28" t="s">
        <v>170</v>
      </c>
      <c r="B85" s="29" t="s">
        <v>170</v>
      </c>
      <c r="C85" s="29" t="s">
        <v>170</v>
      </c>
      <c r="D85" s="30" t="s">
        <v>170</v>
      </c>
      <c r="E85" s="31" t="s">
        <v>171</v>
      </c>
      <c r="F85" s="32" t="s">
        <v>171</v>
      </c>
      <c r="G85" s="32" t="s">
        <v>171</v>
      </c>
      <c r="H85" s="32" t="s">
        <v>171</v>
      </c>
      <c r="I85" s="32" t="s">
        <v>171</v>
      </c>
      <c r="J85" s="32" t="s">
        <v>171</v>
      </c>
      <c r="K85" s="32" t="s">
        <v>171</v>
      </c>
      <c r="L85" s="50" t="s">
        <v>171</v>
      </c>
      <c r="M85" s="57"/>
      <c r="N85" s="52"/>
      <c r="O85" s="53">
        <v>1</v>
      </c>
      <c r="P85" s="53" t="s">
        <v>20</v>
      </c>
      <c r="Q85" s="53" t="s">
        <v>21</v>
      </c>
      <c r="R85" s="53" t="s">
        <v>22</v>
      </c>
      <c r="S85" s="53">
        <v>2</v>
      </c>
      <c r="T85" s="53" t="s">
        <v>20</v>
      </c>
      <c r="U85" s="53" t="s">
        <v>21</v>
      </c>
      <c r="V85" s="65" t="s">
        <v>22</v>
      </c>
      <c r="W85" s="53">
        <v>3</v>
      </c>
      <c r="X85" s="53" t="s">
        <v>20</v>
      </c>
      <c r="Y85" s="53" t="s">
        <v>21</v>
      </c>
      <c r="Z85" s="53" t="s">
        <v>22</v>
      </c>
      <c r="AA85" s="53">
        <v>4</v>
      </c>
      <c r="AB85" s="52"/>
      <c r="AC85" s="71"/>
      <c r="AD85" s="71"/>
      <c r="AE85" s="52">
        <v>2</v>
      </c>
      <c r="AF85" s="52">
        <v>2</v>
      </c>
      <c r="AG85" s="52">
        <v>0</v>
      </c>
      <c r="AH85" s="52">
        <v>0</v>
      </c>
      <c r="AI85" s="52"/>
      <c r="AJ85" s="52"/>
      <c r="AK85" s="52">
        <v>10</v>
      </c>
      <c r="AL85" s="52">
        <v>10</v>
      </c>
      <c r="AM85" s="52">
        <v>0</v>
      </c>
      <c r="AN85" s="52">
        <v>0</v>
      </c>
      <c r="AO85" s="52"/>
      <c r="AP85" s="52"/>
      <c r="AQ85" s="52"/>
      <c r="AR85" s="52"/>
      <c r="AS85" s="52"/>
      <c r="AT85" s="52"/>
      <c r="AU85" s="52"/>
      <c r="AV85" s="52"/>
      <c r="AW85" s="22"/>
      <c r="AX85" s="79"/>
      <c r="AY85" s="22"/>
      <c r="AZ85" s="79"/>
    </row>
    <row r="86" customHeight="1" spans="1:52">
      <c r="A86" s="28" t="s">
        <v>172</v>
      </c>
      <c r="B86" s="29" t="s">
        <v>172</v>
      </c>
      <c r="C86" s="29" t="s">
        <v>172</v>
      </c>
      <c r="D86" s="30" t="s">
        <v>172</v>
      </c>
      <c r="E86" s="31" t="s">
        <v>173</v>
      </c>
      <c r="F86" s="32" t="s">
        <v>173</v>
      </c>
      <c r="G86" s="32" t="s">
        <v>173</v>
      </c>
      <c r="H86" s="32" t="s">
        <v>173</v>
      </c>
      <c r="I86" s="32" t="s">
        <v>173</v>
      </c>
      <c r="J86" s="32" t="s">
        <v>173</v>
      </c>
      <c r="K86" s="32" t="s">
        <v>173</v>
      </c>
      <c r="L86" s="50" t="s">
        <v>173</v>
      </c>
      <c r="M86" s="57"/>
      <c r="N86" s="52">
        <v>8</v>
      </c>
      <c r="O86" s="53">
        <v>0</v>
      </c>
      <c r="P86" s="52">
        <v>1</v>
      </c>
      <c r="Q86" s="52">
        <v>2</v>
      </c>
      <c r="R86" s="52">
        <v>2</v>
      </c>
      <c r="S86" s="53">
        <v>5</v>
      </c>
      <c r="T86" s="52">
        <v>3</v>
      </c>
      <c r="U86" s="52">
        <v>0</v>
      </c>
      <c r="V86" s="9">
        <v>0</v>
      </c>
      <c r="W86" s="53">
        <v>1</v>
      </c>
      <c r="X86" s="52">
        <v>1</v>
      </c>
      <c r="Y86" s="52">
        <v>1</v>
      </c>
      <c r="Z86" s="52">
        <v>0</v>
      </c>
      <c r="AA86" s="53">
        <v>2</v>
      </c>
      <c r="AB86" s="52"/>
      <c r="AC86" s="71"/>
      <c r="AD86" s="71"/>
      <c r="AE86" s="52">
        <v>5</v>
      </c>
      <c r="AF86" s="52">
        <v>0</v>
      </c>
      <c r="AG86" s="52">
        <v>0</v>
      </c>
      <c r="AH86" s="52">
        <v>5</v>
      </c>
      <c r="AI86" s="52"/>
      <c r="AJ86" s="52"/>
      <c r="AK86" s="52">
        <v>16.5</v>
      </c>
      <c r="AL86" s="52">
        <v>9</v>
      </c>
      <c r="AM86" s="52">
        <v>5</v>
      </c>
      <c r="AN86" s="52">
        <v>2.5</v>
      </c>
      <c r="AO86" s="52"/>
      <c r="AP86" s="52"/>
      <c r="AQ86" s="52"/>
      <c r="AR86" s="52"/>
      <c r="AS86" s="52"/>
      <c r="AT86" s="52"/>
      <c r="AU86" s="52"/>
      <c r="AV86" s="52"/>
      <c r="AW86" s="22"/>
      <c r="AX86" s="79"/>
      <c r="AY86" s="22"/>
      <c r="AZ86" s="79"/>
    </row>
    <row r="87" customHeight="1" spans="1:52">
      <c r="A87" s="28" t="s">
        <v>174</v>
      </c>
      <c r="B87" s="29" t="s">
        <v>174</v>
      </c>
      <c r="C87" s="29" t="s">
        <v>174</v>
      </c>
      <c r="D87" s="30" t="s">
        <v>174</v>
      </c>
      <c r="E87" s="31" t="s">
        <v>175</v>
      </c>
      <c r="F87" s="32" t="s">
        <v>175</v>
      </c>
      <c r="G87" s="32" t="s">
        <v>175</v>
      </c>
      <c r="H87" s="32" t="s">
        <v>175</v>
      </c>
      <c r="I87" s="32" t="s">
        <v>175</v>
      </c>
      <c r="J87" s="32" t="s">
        <v>175</v>
      </c>
      <c r="K87" s="32" t="s">
        <v>175</v>
      </c>
      <c r="L87" s="50" t="s">
        <v>175</v>
      </c>
      <c r="M87" s="57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71"/>
      <c r="AD87" s="71"/>
      <c r="AE87" s="52">
        <v>2</v>
      </c>
      <c r="AF87" s="52">
        <v>2</v>
      </c>
      <c r="AG87" s="52">
        <v>0</v>
      </c>
      <c r="AH87" s="52">
        <v>0</v>
      </c>
      <c r="AI87" s="52"/>
      <c r="AJ87" s="52"/>
      <c r="AK87" s="52">
        <v>15</v>
      </c>
      <c r="AL87" s="52">
        <v>10</v>
      </c>
      <c r="AM87" s="52">
        <v>5</v>
      </c>
      <c r="AN87" s="52">
        <v>0</v>
      </c>
      <c r="AO87" s="52"/>
      <c r="AP87" s="52"/>
      <c r="AQ87" s="52"/>
      <c r="AR87" s="52"/>
      <c r="AS87" s="52"/>
      <c r="AT87" s="52"/>
      <c r="AU87" s="52"/>
      <c r="AV87" s="52"/>
      <c r="AW87" s="22"/>
      <c r="AX87" s="79"/>
      <c r="AY87" s="22"/>
      <c r="AZ87" s="79"/>
    </row>
    <row r="88" customHeight="1" spans="1:52">
      <c r="A88" s="28" t="s">
        <v>176</v>
      </c>
      <c r="B88" s="29" t="s">
        <v>176</v>
      </c>
      <c r="C88" s="29" t="s">
        <v>176</v>
      </c>
      <c r="D88" s="30" t="s">
        <v>176</v>
      </c>
      <c r="E88" s="31" t="s">
        <v>177</v>
      </c>
      <c r="F88" s="32" t="s">
        <v>177</v>
      </c>
      <c r="G88" s="32" t="s">
        <v>177</v>
      </c>
      <c r="H88" s="32" t="s">
        <v>177</v>
      </c>
      <c r="I88" s="32" t="s">
        <v>177</v>
      </c>
      <c r="J88" s="32" t="s">
        <v>177</v>
      </c>
      <c r="K88" s="32" t="s">
        <v>177</v>
      </c>
      <c r="L88" s="50" t="s">
        <v>177</v>
      </c>
      <c r="M88" s="57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71"/>
      <c r="AD88" s="71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22"/>
      <c r="AX88" s="79"/>
      <c r="AY88" s="22"/>
      <c r="AZ88" s="79"/>
    </row>
    <row r="89" customHeight="1" spans="1:52">
      <c r="A89" s="28" t="s">
        <v>178</v>
      </c>
      <c r="B89" s="29" t="s">
        <v>178</v>
      </c>
      <c r="C89" s="29" t="s">
        <v>178</v>
      </c>
      <c r="D89" s="30" t="s">
        <v>178</v>
      </c>
      <c r="E89" s="31" t="s">
        <v>179</v>
      </c>
      <c r="F89" s="32" t="s">
        <v>179</v>
      </c>
      <c r="G89" s="32" t="s">
        <v>179</v>
      </c>
      <c r="H89" s="32" t="s">
        <v>179</v>
      </c>
      <c r="I89" s="32" t="s">
        <v>179</v>
      </c>
      <c r="J89" s="32" t="s">
        <v>179</v>
      </c>
      <c r="K89" s="32" t="s">
        <v>179</v>
      </c>
      <c r="L89" s="50" t="s">
        <v>179</v>
      </c>
      <c r="M89" s="57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71"/>
      <c r="AD89" s="71"/>
      <c r="AE89" s="52">
        <v>8</v>
      </c>
      <c r="AF89" s="52">
        <v>3</v>
      </c>
      <c r="AG89" s="52">
        <v>0</v>
      </c>
      <c r="AH89" s="52">
        <v>5</v>
      </c>
      <c r="AI89" s="52"/>
      <c r="AJ89" s="52"/>
      <c r="AK89" s="52">
        <v>19</v>
      </c>
      <c r="AL89" s="52">
        <v>10</v>
      </c>
      <c r="AM89" s="52">
        <v>5</v>
      </c>
      <c r="AN89" s="52">
        <v>4</v>
      </c>
      <c r="AO89" s="52"/>
      <c r="AP89" s="52"/>
      <c r="AQ89" s="52"/>
      <c r="AR89" s="52"/>
      <c r="AS89" s="52"/>
      <c r="AT89" s="52"/>
      <c r="AU89" s="52"/>
      <c r="AV89" s="52"/>
      <c r="AW89" s="22"/>
      <c r="AX89" s="79"/>
      <c r="AY89" s="22"/>
      <c r="AZ89" s="79"/>
    </row>
    <row r="90" customHeight="1" spans="1:52">
      <c r="A90" s="28" t="s">
        <v>180</v>
      </c>
      <c r="B90" s="29" t="s">
        <v>180</v>
      </c>
      <c r="C90" s="29" t="s">
        <v>180</v>
      </c>
      <c r="D90" s="30" t="s">
        <v>180</v>
      </c>
      <c r="E90" s="31" t="s">
        <v>181</v>
      </c>
      <c r="F90" s="32" t="s">
        <v>181</v>
      </c>
      <c r="G90" s="32" t="s">
        <v>181</v>
      </c>
      <c r="H90" s="32" t="s">
        <v>181</v>
      </c>
      <c r="I90" s="32" t="s">
        <v>181</v>
      </c>
      <c r="J90" s="32" t="s">
        <v>181</v>
      </c>
      <c r="K90" s="32" t="s">
        <v>181</v>
      </c>
      <c r="L90" s="50" t="s">
        <v>181</v>
      </c>
      <c r="M90" s="57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71"/>
      <c r="AD90" s="71"/>
      <c r="AE90" s="52">
        <v>0</v>
      </c>
      <c r="AF90" s="52">
        <v>0</v>
      </c>
      <c r="AG90" s="52">
        <v>0</v>
      </c>
      <c r="AH90" s="52">
        <v>0</v>
      </c>
      <c r="AI90" s="52"/>
      <c r="AJ90" s="52"/>
      <c r="AK90" s="52">
        <v>16</v>
      </c>
      <c r="AL90" s="52">
        <v>11</v>
      </c>
      <c r="AM90" s="52">
        <v>5</v>
      </c>
      <c r="AN90" s="52">
        <v>0</v>
      </c>
      <c r="AO90" s="52"/>
      <c r="AP90" s="52"/>
      <c r="AQ90" s="52"/>
      <c r="AR90" s="52"/>
      <c r="AS90" s="52"/>
      <c r="AT90" s="52"/>
      <c r="AU90" s="52"/>
      <c r="AV90" s="52"/>
      <c r="AW90" s="22"/>
      <c r="AX90" s="79"/>
      <c r="AY90" s="22"/>
      <c r="AZ90" s="79"/>
    </row>
    <row r="91" customHeight="1" spans="1:52">
      <c r="A91" s="28" t="s">
        <v>182</v>
      </c>
      <c r="B91" s="29" t="s">
        <v>182</v>
      </c>
      <c r="C91" s="29" t="s">
        <v>182</v>
      </c>
      <c r="D91" s="30" t="s">
        <v>182</v>
      </c>
      <c r="E91" s="31" t="s">
        <v>183</v>
      </c>
      <c r="F91" s="32" t="s">
        <v>183</v>
      </c>
      <c r="G91" s="32" t="s">
        <v>183</v>
      </c>
      <c r="H91" s="32" t="s">
        <v>183</v>
      </c>
      <c r="I91" s="32" t="s">
        <v>183</v>
      </c>
      <c r="J91" s="32" t="s">
        <v>183</v>
      </c>
      <c r="K91" s="32" t="s">
        <v>183</v>
      </c>
      <c r="L91" s="50" t="s">
        <v>183</v>
      </c>
      <c r="M91" s="57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71"/>
      <c r="AD91" s="71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22"/>
      <c r="AX91" s="79"/>
      <c r="AY91" s="22"/>
      <c r="AZ91" s="79"/>
    </row>
    <row r="92" customHeight="1" spans="1:52">
      <c r="A92" s="28" t="s">
        <v>184</v>
      </c>
      <c r="B92" s="29" t="s">
        <v>184</v>
      </c>
      <c r="C92" s="29" t="s">
        <v>184</v>
      </c>
      <c r="D92" s="30" t="s">
        <v>184</v>
      </c>
      <c r="E92" s="31" t="s">
        <v>185</v>
      </c>
      <c r="F92" s="32" t="s">
        <v>185</v>
      </c>
      <c r="G92" s="32" t="s">
        <v>185</v>
      </c>
      <c r="H92" s="32" t="s">
        <v>185</v>
      </c>
      <c r="I92" s="32" t="s">
        <v>185</v>
      </c>
      <c r="J92" s="32" t="s">
        <v>185</v>
      </c>
      <c r="K92" s="32" t="s">
        <v>185</v>
      </c>
      <c r="L92" s="50" t="s">
        <v>185</v>
      </c>
      <c r="M92" s="57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71"/>
      <c r="AD92" s="71"/>
      <c r="AE92" s="52"/>
      <c r="AF92" s="52"/>
      <c r="AG92" s="52"/>
      <c r="AH92" s="52"/>
      <c r="AI92" s="52"/>
      <c r="AJ92" s="52"/>
      <c r="AK92" s="52">
        <v>16</v>
      </c>
      <c r="AL92" s="52">
        <v>11</v>
      </c>
      <c r="AM92" s="52">
        <v>5</v>
      </c>
      <c r="AN92" s="52">
        <v>0</v>
      </c>
      <c r="AO92" s="52"/>
      <c r="AP92" s="52"/>
      <c r="AQ92" s="52"/>
      <c r="AR92" s="52"/>
      <c r="AS92" s="52"/>
      <c r="AT92" s="52"/>
      <c r="AU92" s="52"/>
      <c r="AV92" s="52"/>
      <c r="AW92" s="22"/>
      <c r="AX92" s="79"/>
      <c r="AY92" s="22"/>
      <c r="AZ92" s="79"/>
    </row>
    <row r="93" customHeight="1" spans="1:52">
      <c r="A93" s="28" t="s">
        <v>186</v>
      </c>
      <c r="B93" s="29" t="s">
        <v>186</v>
      </c>
      <c r="C93" s="29" t="s">
        <v>186</v>
      </c>
      <c r="D93" s="30" t="s">
        <v>186</v>
      </c>
      <c r="E93" s="31" t="s">
        <v>187</v>
      </c>
      <c r="F93" s="32" t="s">
        <v>187</v>
      </c>
      <c r="G93" s="32" t="s">
        <v>187</v>
      </c>
      <c r="H93" s="32" t="s">
        <v>187</v>
      </c>
      <c r="I93" s="32" t="s">
        <v>187</v>
      </c>
      <c r="J93" s="32" t="s">
        <v>187</v>
      </c>
      <c r="K93" s="32" t="s">
        <v>187</v>
      </c>
      <c r="L93" s="50" t="s">
        <v>187</v>
      </c>
      <c r="M93" s="57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71"/>
      <c r="AD93" s="71"/>
      <c r="AE93" s="52"/>
      <c r="AF93" s="52"/>
      <c r="AG93" s="52"/>
      <c r="AH93" s="52"/>
      <c r="AI93" s="52"/>
      <c r="AJ93" s="52"/>
      <c r="AK93" s="52">
        <v>13</v>
      </c>
      <c r="AL93" s="52">
        <v>8</v>
      </c>
      <c r="AM93" s="52">
        <v>5</v>
      </c>
      <c r="AN93" s="52">
        <v>0</v>
      </c>
      <c r="AO93" s="52"/>
      <c r="AP93" s="52"/>
      <c r="AQ93" s="52"/>
      <c r="AR93" s="52"/>
      <c r="AS93" s="52"/>
      <c r="AT93" s="52"/>
      <c r="AU93" s="52"/>
      <c r="AV93" s="52"/>
      <c r="AW93" s="22"/>
      <c r="AX93" s="79"/>
      <c r="AY93" s="22"/>
      <c r="AZ93" s="79"/>
    </row>
    <row r="94" customHeight="1" spans="1:52">
      <c r="A94" s="85">
        <v>110</v>
      </c>
      <c r="B94" s="86"/>
      <c r="C94" s="86"/>
      <c r="D94" s="87"/>
      <c r="E94" s="88" t="s">
        <v>188</v>
      </c>
      <c r="F94" s="89"/>
      <c r="G94" s="89"/>
      <c r="H94" s="89"/>
      <c r="I94" s="89"/>
      <c r="J94" s="89"/>
      <c r="K94" s="89"/>
      <c r="L94" s="57"/>
      <c r="M94" s="57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71"/>
      <c r="AD94" s="71"/>
      <c r="AE94" s="52">
        <v>3</v>
      </c>
      <c r="AF94" s="52">
        <v>3</v>
      </c>
      <c r="AG94" s="52">
        <v>0</v>
      </c>
      <c r="AH94" s="52">
        <v>0</v>
      </c>
      <c r="AI94" s="52"/>
      <c r="AJ94" s="52"/>
      <c r="AK94" s="52">
        <v>19</v>
      </c>
      <c r="AL94" s="52">
        <v>11</v>
      </c>
      <c r="AM94" s="52">
        <v>5</v>
      </c>
      <c r="AN94" s="52">
        <v>2.5</v>
      </c>
      <c r="AO94" s="52"/>
      <c r="AP94" s="52"/>
      <c r="AQ94" s="52"/>
      <c r="AR94" s="52"/>
      <c r="AS94" s="52"/>
      <c r="AT94" s="52"/>
      <c r="AU94" s="52"/>
      <c r="AV94" s="52"/>
      <c r="AW94" s="22"/>
      <c r="AX94" s="79"/>
      <c r="AY94" s="22"/>
      <c r="AZ94" s="79"/>
    </row>
    <row r="95" customHeight="1" spans="1:54">
      <c r="A95" s="85"/>
      <c r="B95" s="86">
        <v>111</v>
      </c>
      <c r="C95" s="86"/>
      <c r="D95" s="87"/>
      <c r="E95" s="88" t="s">
        <v>26</v>
      </c>
      <c r="F95" s="89" t="s">
        <v>43</v>
      </c>
      <c r="G95" s="89" t="s">
        <v>41</v>
      </c>
      <c r="H95" s="89" t="s">
        <v>189</v>
      </c>
      <c r="I95" s="89" t="s">
        <v>190</v>
      </c>
      <c r="J95" s="89"/>
      <c r="K95" s="89"/>
      <c r="L95" s="57"/>
      <c r="M95" s="57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71"/>
      <c r="AD95" s="71"/>
      <c r="AE95" s="52">
        <v>0</v>
      </c>
      <c r="AF95" s="52">
        <v>0</v>
      </c>
      <c r="AG95" s="52">
        <v>0</v>
      </c>
      <c r="AH95" s="52" t="s">
        <v>26</v>
      </c>
      <c r="AI95" s="52"/>
      <c r="AJ95" s="52"/>
      <c r="AK95" s="52">
        <v>7.5</v>
      </c>
      <c r="AL95" s="52">
        <v>2.5</v>
      </c>
      <c r="AM95" s="52">
        <v>5</v>
      </c>
      <c r="AN95" s="52">
        <v>0</v>
      </c>
      <c r="AO95" s="52"/>
      <c r="AP95" s="52"/>
      <c r="AQ95" s="52"/>
      <c r="AR95" s="52"/>
      <c r="AS95" s="52"/>
      <c r="AT95" s="52"/>
      <c r="AU95" s="52"/>
      <c r="AV95" s="52"/>
      <c r="AW95" s="22"/>
      <c r="AX95" s="79"/>
      <c r="AY95" s="22"/>
      <c r="AZ95" s="79"/>
      <c r="BB95" s="9">
        <v>2.5</v>
      </c>
    </row>
    <row r="96" customHeight="1" spans="1:55">
      <c r="A96" s="85">
        <v>112</v>
      </c>
      <c r="B96" s="86"/>
      <c r="C96" s="86"/>
      <c r="D96" s="87"/>
      <c r="E96" s="90" t="s">
        <v>191</v>
      </c>
      <c r="F96" s="91"/>
      <c r="G96" s="91"/>
      <c r="H96" s="91"/>
      <c r="I96" s="91"/>
      <c r="J96" s="91"/>
      <c r="K96" s="91"/>
      <c r="L96" s="92"/>
      <c r="M96" s="9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71"/>
      <c r="AD96" s="71"/>
      <c r="AE96" s="52">
        <v>5</v>
      </c>
      <c r="AF96" s="52">
        <v>0</v>
      </c>
      <c r="AG96" s="52">
        <v>0</v>
      </c>
      <c r="AH96" s="52">
        <v>5</v>
      </c>
      <c r="AI96" s="52"/>
      <c r="AJ96" s="52"/>
      <c r="AK96" s="52">
        <v>16</v>
      </c>
      <c r="AL96" s="52">
        <v>11</v>
      </c>
      <c r="AM96" s="52">
        <v>5</v>
      </c>
      <c r="AN96" s="52">
        <v>0</v>
      </c>
      <c r="AO96" s="52"/>
      <c r="AP96" s="52"/>
      <c r="AQ96" s="52"/>
      <c r="AR96" s="52"/>
      <c r="AS96" s="52"/>
      <c r="AT96" s="52"/>
      <c r="AU96" s="52"/>
      <c r="AV96" s="52"/>
      <c r="AW96" s="22"/>
      <c r="AX96" s="79"/>
      <c r="AY96" s="22"/>
      <c r="AZ96" s="79"/>
      <c r="BC96" s="9" t="s">
        <v>192</v>
      </c>
    </row>
    <row r="97" customHeight="1" spans="1:52">
      <c r="A97" s="85">
        <v>113</v>
      </c>
      <c r="B97" s="86"/>
      <c r="C97" s="86"/>
      <c r="D97" s="87"/>
      <c r="E97" s="90" t="s">
        <v>193</v>
      </c>
      <c r="F97" s="91"/>
      <c r="G97" s="91"/>
      <c r="H97" s="91"/>
      <c r="I97" s="91"/>
      <c r="J97" s="91"/>
      <c r="K97" s="91"/>
      <c r="L97" s="92"/>
      <c r="M97" s="9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71"/>
      <c r="AD97" s="71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22"/>
      <c r="AX97" s="79"/>
      <c r="AY97" s="22"/>
      <c r="AZ97" s="79"/>
    </row>
    <row r="98" customHeight="1" spans="1:54">
      <c r="A98" s="85">
        <v>114</v>
      </c>
      <c r="B98" s="86"/>
      <c r="C98" s="86"/>
      <c r="D98" s="87"/>
      <c r="E98" s="90" t="s">
        <v>194</v>
      </c>
      <c r="F98" s="91"/>
      <c r="G98" s="91"/>
      <c r="H98" s="91"/>
      <c r="I98" s="91"/>
      <c r="J98" s="91"/>
      <c r="K98" s="91"/>
      <c r="L98" s="92"/>
      <c r="M98" s="9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71"/>
      <c r="AD98" s="71"/>
      <c r="AE98" s="52">
        <v>5</v>
      </c>
      <c r="AF98" s="52">
        <v>2</v>
      </c>
      <c r="AG98" s="52">
        <v>0</v>
      </c>
      <c r="AH98" s="52">
        <v>3</v>
      </c>
      <c r="AI98" s="52"/>
      <c r="AJ98" s="52"/>
      <c r="AK98" s="52">
        <v>13.5</v>
      </c>
      <c r="AL98" s="52">
        <v>11</v>
      </c>
      <c r="AM98" s="52">
        <v>2.5</v>
      </c>
      <c r="AN98" s="52">
        <v>0</v>
      </c>
      <c r="AO98" s="52"/>
      <c r="AP98" s="52"/>
      <c r="AQ98" s="52"/>
      <c r="AR98" s="52"/>
      <c r="AS98" s="52"/>
      <c r="AT98" s="52"/>
      <c r="AU98" s="52"/>
      <c r="AV98" s="52"/>
      <c r="AW98" s="22"/>
      <c r="AX98" s="79"/>
      <c r="AY98" s="22"/>
      <c r="AZ98" s="79"/>
      <c r="BB98" s="9" t="s">
        <v>195</v>
      </c>
    </row>
    <row r="99" customHeight="1" spans="1:52">
      <c r="A99" s="85"/>
      <c r="B99" s="86">
        <v>115</v>
      </c>
      <c r="C99" s="86"/>
      <c r="D99" s="87"/>
      <c r="E99" s="90" t="s">
        <v>196</v>
      </c>
      <c r="F99" s="91" t="s">
        <v>189</v>
      </c>
      <c r="G99" s="91" t="s">
        <v>197</v>
      </c>
      <c r="H99" s="91" t="s">
        <v>198</v>
      </c>
      <c r="I99" s="91" t="s">
        <v>26</v>
      </c>
      <c r="J99" s="91" t="s">
        <v>199</v>
      </c>
      <c r="K99" s="91" t="s">
        <v>200</v>
      </c>
      <c r="L99" s="92"/>
      <c r="M99" s="9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71"/>
      <c r="AD99" s="71"/>
      <c r="AE99" s="52">
        <v>1</v>
      </c>
      <c r="AF99" s="52">
        <v>1</v>
      </c>
      <c r="AG99" s="52">
        <v>0</v>
      </c>
      <c r="AH99" s="52" t="s">
        <v>26</v>
      </c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22"/>
      <c r="AX99" s="79"/>
      <c r="AY99" s="22"/>
      <c r="AZ99" s="79"/>
    </row>
    <row r="100" customHeight="1" spans="1:54">
      <c r="A100" s="85">
        <v>116</v>
      </c>
      <c r="B100" s="86"/>
      <c r="C100" s="86"/>
      <c r="D100" s="87"/>
      <c r="E100" s="90" t="s">
        <v>201</v>
      </c>
      <c r="F100" s="91"/>
      <c r="G100" s="91"/>
      <c r="H100" s="91"/>
      <c r="I100" s="91"/>
      <c r="J100" s="91"/>
      <c r="K100" s="91"/>
      <c r="L100" s="92"/>
      <c r="M100" s="9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71"/>
      <c r="AD100" s="71"/>
      <c r="AE100" s="53">
        <v>9</v>
      </c>
      <c r="AF100" s="53">
        <v>0</v>
      </c>
      <c r="AG100" s="53">
        <v>0</v>
      </c>
      <c r="AH100" s="53">
        <v>5</v>
      </c>
      <c r="AI100" s="52"/>
      <c r="AJ100" s="52"/>
      <c r="AK100" s="52">
        <v>15</v>
      </c>
      <c r="AL100" s="52">
        <v>11</v>
      </c>
      <c r="AM100" s="52">
        <v>4</v>
      </c>
      <c r="AN100" s="52">
        <v>0</v>
      </c>
      <c r="AO100" s="52"/>
      <c r="AP100" s="52"/>
      <c r="AQ100" s="52"/>
      <c r="AR100" s="52"/>
      <c r="AS100" s="52"/>
      <c r="AT100" s="52"/>
      <c r="AU100" s="52"/>
      <c r="AV100" s="52"/>
      <c r="AW100" s="22"/>
      <c r="AX100" s="79"/>
      <c r="AY100" s="22"/>
      <c r="AZ100" s="79"/>
      <c r="BB100" s="9" t="s">
        <v>202</v>
      </c>
    </row>
    <row r="101" customHeight="1" spans="1:52">
      <c r="A101" s="85">
        <v>117</v>
      </c>
      <c r="B101" s="86"/>
      <c r="C101" s="86"/>
      <c r="D101" s="87"/>
      <c r="E101" s="90" t="s">
        <v>203</v>
      </c>
      <c r="F101" s="91"/>
      <c r="G101" s="91"/>
      <c r="H101" s="91"/>
      <c r="I101" s="91"/>
      <c r="J101" s="91"/>
      <c r="K101" s="91"/>
      <c r="L101" s="92"/>
      <c r="M101" s="9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71"/>
      <c r="AD101" s="71"/>
      <c r="AE101" s="52">
        <v>1</v>
      </c>
      <c r="AF101" s="52">
        <v>1</v>
      </c>
      <c r="AG101" s="52">
        <v>0</v>
      </c>
      <c r="AH101" s="52" t="s">
        <v>26</v>
      </c>
      <c r="AI101" s="52"/>
      <c r="AJ101" s="52"/>
      <c r="AK101" s="52">
        <v>15</v>
      </c>
      <c r="AL101" s="52">
        <v>11</v>
      </c>
      <c r="AM101" s="52">
        <v>4</v>
      </c>
      <c r="AN101" s="52">
        <v>0</v>
      </c>
      <c r="AO101" s="52"/>
      <c r="AP101" s="52"/>
      <c r="AQ101" s="52"/>
      <c r="AR101" s="52"/>
      <c r="AS101" s="52"/>
      <c r="AT101" s="52"/>
      <c r="AU101" s="52"/>
      <c r="AV101" s="52"/>
      <c r="AW101" s="22"/>
      <c r="AX101" s="79"/>
      <c r="AY101" s="22"/>
      <c r="AZ101" s="79"/>
    </row>
    <row r="102" customHeight="1" spans="1:52">
      <c r="A102" s="85">
        <v>118</v>
      </c>
      <c r="B102" s="86"/>
      <c r="C102" s="86"/>
      <c r="D102" s="87"/>
      <c r="E102" s="9" t="s">
        <v>204</v>
      </c>
      <c r="AC102" s="95"/>
      <c r="AD102" s="95"/>
      <c r="AE102" s="9">
        <v>9</v>
      </c>
      <c r="AF102" s="9">
        <v>4</v>
      </c>
      <c r="AG102" s="9">
        <v>0</v>
      </c>
      <c r="AH102" s="9">
        <v>5</v>
      </c>
      <c r="AI102" s="52"/>
      <c r="AJ102" s="52"/>
      <c r="AK102" s="52">
        <v>15</v>
      </c>
      <c r="AL102" s="52">
        <v>10</v>
      </c>
      <c r="AM102" s="52">
        <v>5</v>
      </c>
      <c r="AN102" s="52">
        <v>0</v>
      </c>
      <c r="AO102" s="52"/>
      <c r="AP102" s="52"/>
      <c r="AQ102" s="52"/>
      <c r="AR102" s="52"/>
      <c r="AS102" s="52"/>
      <c r="AT102" s="52"/>
      <c r="AU102" s="52"/>
      <c r="AV102" s="52"/>
      <c r="AW102" s="22"/>
      <c r="AX102" s="79"/>
      <c r="AY102" s="22"/>
      <c r="AZ102" s="79"/>
    </row>
    <row r="103" customHeight="1" spans="1:52">
      <c r="A103" s="85"/>
      <c r="B103" s="86"/>
      <c r="C103" s="86"/>
      <c r="D103" s="87"/>
      <c r="E103" s="90"/>
      <c r="F103" s="91"/>
      <c r="G103" s="91"/>
      <c r="H103" s="91"/>
      <c r="I103" s="91"/>
      <c r="J103" s="91"/>
      <c r="K103" s="91"/>
      <c r="L103" s="92"/>
      <c r="M103" s="9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22"/>
      <c r="AX103" s="79"/>
      <c r="AY103" s="22"/>
      <c r="AZ103" s="79"/>
    </row>
    <row r="104" customHeight="1" spans="1:52">
      <c r="A104" s="85"/>
      <c r="B104" s="86"/>
      <c r="C104" s="86"/>
      <c r="D104" s="87"/>
      <c r="E104" s="90"/>
      <c r="F104" s="91"/>
      <c r="G104" s="91"/>
      <c r="H104" s="91"/>
      <c r="I104" s="91"/>
      <c r="J104" s="91"/>
      <c r="K104" s="91"/>
      <c r="L104" s="92"/>
      <c r="M104" s="9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22"/>
      <c r="AX104" s="79"/>
      <c r="AY104" s="22"/>
      <c r="AZ104" s="79"/>
    </row>
    <row r="105" customHeight="1" spans="1:52">
      <c r="A105" s="85"/>
      <c r="B105" s="86"/>
      <c r="C105" s="86"/>
      <c r="D105" s="87"/>
      <c r="E105" s="90"/>
      <c r="F105" s="91"/>
      <c r="G105" s="91"/>
      <c r="H105" s="91"/>
      <c r="I105" s="91"/>
      <c r="J105" s="91"/>
      <c r="K105" s="91"/>
      <c r="L105" s="92"/>
      <c r="M105" s="9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22"/>
      <c r="AX105" s="79"/>
      <c r="AY105" s="22"/>
      <c r="AZ105" s="79"/>
    </row>
    <row r="106" customHeight="1" spans="1:52">
      <c r="A106" s="85"/>
      <c r="B106" s="86"/>
      <c r="C106" s="86"/>
      <c r="D106" s="87"/>
      <c r="E106" s="90"/>
      <c r="F106" s="91"/>
      <c r="G106" s="91"/>
      <c r="H106" s="91"/>
      <c r="I106" s="91"/>
      <c r="J106" s="91"/>
      <c r="K106" s="91"/>
      <c r="L106" s="92"/>
      <c r="M106" s="9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22"/>
      <c r="AX106" s="79"/>
      <c r="AY106" s="22"/>
      <c r="AZ106" s="79"/>
    </row>
    <row r="107" customHeight="1" spans="1:52">
      <c r="A107" s="85"/>
      <c r="B107" s="86"/>
      <c r="C107" s="86"/>
      <c r="D107" s="87"/>
      <c r="E107" s="90"/>
      <c r="F107" s="91"/>
      <c r="G107" s="91"/>
      <c r="H107" s="91"/>
      <c r="I107" s="91"/>
      <c r="J107" s="91"/>
      <c r="K107" s="91"/>
      <c r="L107" s="92"/>
      <c r="M107" s="9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22"/>
      <c r="AX107" s="79"/>
      <c r="AY107" s="22"/>
      <c r="AZ107" s="79"/>
    </row>
    <row r="108" customHeight="1" spans="1:52">
      <c r="A108" s="85"/>
      <c r="B108" s="86"/>
      <c r="C108" s="86"/>
      <c r="D108" s="87"/>
      <c r="E108" s="90"/>
      <c r="F108" s="91"/>
      <c r="G108" s="91"/>
      <c r="H108" s="91"/>
      <c r="I108" s="91"/>
      <c r="J108" s="91"/>
      <c r="K108" s="91"/>
      <c r="L108" s="92"/>
      <c r="M108" s="9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22"/>
      <c r="AX108" s="79"/>
      <c r="AY108" s="22"/>
      <c r="AZ108" s="79"/>
    </row>
    <row r="109" customHeight="1" spans="1:52">
      <c r="A109" s="85"/>
      <c r="B109" s="86"/>
      <c r="C109" s="86"/>
      <c r="D109" s="87"/>
      <c r="E109" s="90"/>
      <c r="F109" s="91"/>
      <c r="G109" s="91"/>
      <c r="H109" s="91"/>
      <c r="I109" s="91"/>
      <c r="J109" s="91"/>
      <c r="K109" s="91"/>
      <c r="L109" s="92"/>
      <c r="M109" s="9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22"/>
      <c r="AX109" s="79"/>
      <c r="AY109" s="22"/>
      <c r="AZ109" s="79"/>
    </row>
    <row r="110" customHeight="1" spans="1:52">
      <c r="A110" s="85"/>
      <c r="B110" s="86"/>
      <c r="C110" s="86"/>
      <c r="D110" s="87"/>
      <c r="E110" s="90"/>
      <c r="F110" s="91"/>
      <c r="G110" s="91"/>
      <c r="H110" s="91"/>
      <c r="I110" s="91"/>
      <c r="J110" s="91"/>
      <c r="K110" s="91"/>
      <c r="L110" s="92"/>
      <c r="M110" s="9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22"/>
      <c r="AX110" s="79"/>
      <c r="AY110" s="22"/>
      <c r="AZ110" s="79"/>
    </row>
    <row r="111" customHeight="1" spans="1:52">
      <c r="A111" s="85"/>
      <c r="B111" s="86"/>
      <c r="C111" s="86"/>
      <c r="D111" s="87"/>
      <c r="E111" s="90"/>
      <c r="F111" s="91"/>
      <c r="G111" s="91"/>
      <c r="H111" s="91"/>
      <c r="I111" s="91"/>
      <c r="J111" s="91"/>
      <c r="K111" s="91"/>
      <c r="L111" s="92"/>
      <c r="M111" s="9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22"/>
      <c r="AX111" s="79"/>
      <c r="AY111" s="22"/>
      <c r="AZ111" s="79"/>
    </row>
    <row r="112" customHeight="1" spans="1:52">
      <c r="A112" s="85"/>
      <c r="B112" s="86"/>
      <c r="C112" s="86"/>
      <c r="D112" s="87"/>
      <c r="E112" s="90"/>
      <c r="F112" s="91"/>
      <c r="G112" s="91"/>
      <c r="H112" s="91"/>
      <c r="I112" s="91"/>
      <c r="J112" s="91"/>
      <c r="K112" s="91"/>
      <c r="L112" s="92"/>
      <c r="M112" s="9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22"/>
      <c r="AX112" s="79"/>
      <c r="AY112" s="22"/>
      <c r="AZ112" s="79"/>
    </row>
    <row r="113" customHeight="1" spans="1:52">
      <c r="A113" s="85"/>
      <c r="B113" s="86"/>
      <c r="C113" s="86"/>
      <c r="D113" s="87"/>
      <c r="E113" s="90"/>
      <c r="F113" s="91"/>
      <c r="G113" s="91"/>
      <c r="H113" s="91"/>
      <c r="I113" s="91"/>
      <c r="J113" s="91"/>
      <c r="K113" s="91"/>
      <c r="L113" s="92"/>
      <c r="M113" s="9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22"/>
      <c r="AX113" s="79"/>
      <c r="AY113" s="22"/>
      <c r="AZ113" s="79"/>
    </row>
    <row r="114" customHeight="1" spans="1:52">
      <c r="A114" s="85"/>
      <c r="B114" s="86"/>
      <c r="C114" s="86"/>
      <c r="D114" s="87"/>
      <c r="E114" s="90"/>
      <c r="F114" s="91"/>
      <c r="G114" s="91"/>
      <c r="H114" s="91"/>
      <c r="I114" s="91"/>
      <c r="J114" s="91"/>
      <c r="K114" s="91"/>
      <c r="L114" s="92"/>
      <c r="M114" s="9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22"/>
      <c r="AX114" s="79"/>
      <c r="AY114" s="22"/>
      <c r="AZ114" s="79"/>
    </row>
    <row r="115" customHeight="1" spans="1:52">
      <c r="A115" s="85"/>
      <c r="B115" s="86"/>
      <c r="C115" s="86"/>
      <c r="D115" s="87"/>
      <c r="E115" s="90"/>
      <c r="F115" s="91"/>
      <c r="G115" s="91"/>
      <c r="H115" s="91"/>
      <c r="I115" s="91"/>
      <c r="J115" s="91"/>
      <c r="K115" s="91"/>
      <c r="L115" s="92"/>
      <c r="M115" s="9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22"/>
      <c r="AX115" s="79"/>
      <c r="AY115" s="22"/>
      <c r="AZ115" s="79"/>
    </row>
    <row r="116" customHeight="1" spans="1:52">
      <c r="A116" s="85"/>
      <c r="B116" s="86"/>
      <c r="C116" s="86"/>
      <c r="D116" s="87"/>
      <c r="E116" s="90"/>
      <c r="F116" s="91"/>
      <c r="G116" s="91"/>
      <c r="H116" s="91"/>
      <c r="I116" s="91"/>
      <c r="J116" s="91"/>
      <c r="K116" s="91"/>
      <c r="L116" s="92"/>
      <c r="M116" s="9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22"/>
      <c r="AX116" s="79"/>
      <c r="AY116" s="22"/>
      <c r="AZ116" s="79"/>
    </row>
    <row r="117" customHeight="1" spans="1:52">
      <c r="A117" s="85"/>
      <c r="B117" s="86"/>
      <c r="C117" s="86"/>
      <c r="D117" s="87"/>
      <c r="E117" s="90"/>
      <c r="F117" s="91"/>
      <c r="G117" s="91"/>
      <c r="H117" s="91"/>
      <c r="I117" s="91"/>
      <c r="J117" s="91"/>
      <c r="K117" s="91"/>
      <c r="L117" s="92"/>
      <c r="M117" s="9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22"/>
      <c r="AX117" s="79"/>
      <c r="AY117" s="22"/>
      <c r="AZ117" s="79"/>
    </row>
    <row r="118" customHeight="1" spans="1:52">
      <c r="A118" s="85"/>
      <c r="B118" s="86"/>
      <c r="C118" s="86"/>
      <c r="D118" s="87"/>
      <c r="E118" s="90"/>
      <c r="F118" s="91"/>
      <c r="G118" s="91"/>
      <c r="H118" s="91"/>
      <c r="I118" s="91"/>
      <c r="J118" s="91"/>
      <c r="K118" s="91"/>
      <c r="L118" s="92"/>
      <c r="M118" s="9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22"/>
      <c r="AX118" s="79"/>
      <c r="AY118" s="22"/>
      <c r="AZ118" s="79"/>
    </row>
    <row r="119" customHeight="1" spans="1:52">
      <c r="A119" s="85"/>
      <c r="B119" s="86"/>
      <c r="C119" s="86"/>
      <c r="D119" s="87"/>
      <c r="E119" s="90"/>
      <c r="F119" s="91"/>
      <c r="G119" s="91"/>
      <c r="H119" s="91"/>
      <c r="I119" s="91"/>
      <c r="J119" s="91"/>
      <c r="K119" s="91"/>
      <c r="L119" s="92"/>
      <c r="M119" s="9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22"/>
      <c r="AX119" s="79"/>
      <c r="AY119" s="22"/>
      <c r="AZ119" s="79"/>
    </row>
    <row r="120" customHeight="1" spans="1:52">
      <c r="A120" s="85"/>
      <c r="B120" s="86"/>
      <c r="C120" s="86"/>
      <c r="D120" s="87"/>
      <c r="E120" s="90"/>
      <c r="F120" s="91"/>
      <c r="G120" s="91"/>
      <c r="H120" s="91"/>
      <c r="I120" s="91"/>
      <c r="J120" s="91"/>
      <c r="K120" s="91"/>
      <c r="L120" s="92"/>
      <c r="M120" s="9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22"/>
      <c r="AX120" s="79"/>
      <c r="AY120" s="22"/>
      <c r="AZ120" s="79"/>
    </row>
    <row r="121" customHeight="1" spans="1:52">
      <c r="A121" s="85"/>
      <c r="B121" s="86"/>
      <c r="C121" s="86"/>
      <c r="D121" s="87"/>
      <c r="E121" s="90"/>
      <c r="F121" s="91"/>
      <c r="G121" s="91"/>
      <c r="H121" s="91"/>
      <c r="I121" s="91"/>
      <c r="J121" s="91"/>
      <c r="K121" s="91"/>
      <c r="L121" s="92"/>
      <c r="M121" s="9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22"/>
      <c r="AX121" s="79"/>
      <c r="AY121" s="22"/>
      <c r="AZ121" s="79"/>
    </row>
    <row r="122" customHeight="1" spans="1:52">
      <c r="A122" s="85"/>
      <c r="B122" s="86"/>
      <c r="C122" s="86"/>
      <c r="D122" s="87"/>
      <c r="E122" s="90"/>
      <c r="F122" s="91"/>
      <c r="G122" s="91"/>
      <c r="H122" s="91"/>
      <c r="I122" s="91"/>
      <c r="J122" s="91"/>
      <c r="K122" s="91"/>
      <c r="L122" s="92"/>
      <c r="M122" s="9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22"/>
      <c r="AX122" s="79"/>
      <c r="AY122" s="22"/>
      <c r="AZ122" s="79"/>
    </row>
    <row r="123" customHeight="1" spans="1:52">
      <c r="A123" s="85"/>
      <c r="B123" s="86"/>
      <c r="C123" s="86"/>
      <c r="D123" s="87"/>
      <c r="E123" s="90"/>
      <c r="F123" s="91"/>
      <c r="G123" s="91"/>
      <c r="H123" s="91"/>
      <c r="I123" s="91"/>
      <c r="J123" s="91"/>
      <c r="K123" s="91"/>
      <c r="L123" s="92"/>
      <c r="M123" s="9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22"/>
      <c r="AX123" s="79"/>
      <c r="AY123" s="22"/>
      <c r="AZ123" s="79"/>
    </row>
    <row r="124" customHeight="1" spans="1:52">
      <c r="A124" s="85"/>
      <c r="B124" s="86"/>
      <c r="C124" s="86"/>
      <c r="D124" s="87"/>
      <c r="E124" s="90"/>
      <c r="F124" s="91"/>
      <c r="G124" s="91"/>
      <c r="H124" s="91"/>
      <c r="I124" s="91"/>
      <c r="J124" s="91"/>
      <c r="K124" s="91"/>
      <c r="L124" s="92"/>
      <c r="M124" s="9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22"/>
      <c r="AX124" s="79"/>
      <c r="AY124" s="22"/>
      <c r="AZ124" s="79"/>
    </row>
    <row r="125" customHeight="1" spans="1:52">
      <c r="A125" s="85"/>
      <c r="B125" s="86"/>
      <c r="C125" s="86"/>
      <c r="D125" s="87"/>
      <c r="E125" s="90"/>
      <c r="F125" s="91"/>
      <c r="G125" s="91"/>
      <c r="H125" s="91"/>
      <c r="I125" s="91"/>
      <c r="J125" s="91"/>
      <c r="K125" s="91"/>
      <c r="L125" s="92"/>
      <c r="M125" s="9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22"/>
      <c r="AX125" s="79"/>
      <c r="AY125" s="22"/>
      <c r="AZ125" s="79"/>
    </row>
    <row r="126" customHeight="1" spans="1:52">
      <c r="A126" s="85"/>
      <c r="B126" s="86"/>
      <c r="C126" s="86"/>
      <c r="D126" s="87"/>
      <c r="E126" s="90"/>
      <c r="F126" s="91"/>
      <c r="G126" s="91"/>
      <c r="H126" s="91"/>
      <c r="I126" s="91"/>
      <c r="J126" s="91"/>
      <c r="K126" s="91"/>
      <c r="L126" s="92"/>
      <c r="M126" s="9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22"/>
      <c r="AX126" s="79"/>
      <c r="AY126" s="22"/>
      <c r="AZ126" s="79"/>
    </row>
    <row r="127" customHeight="1" spans="1:52">
      <c r="A127" s="85"/>
      <c r="B127" s="86"/>
      <c r="C127" s="86"/>
      <c r="D127" s="87"/>
      <c r="E127" s="90"/>
      <c r="F127" s="91"/>
      <c r="G127" s="91"/>
      <c r="H127" s="91"/>
      <c r="I127" s="91"/>
      <c r="J127" s="91"/>
      <c r="K127" s="91"/>
      <c r="L127" s="92"/>
      <c r="M127" s="9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22"/>
      <c r="AX127" s="79"/>
      <c r="AY127" s="22"/>
      <c r="AZ127" s="79"/>
    </row>
    <row r="128" customHeight="1" spans="1:52">
      <c r="A128" s="85"/>
      <c r="B128" s="86"/>
      <c r="C128" s="86"/>
      <c r="D128" s="87"/>
      <c r="E128" s="90"/>
      <c r="F128" s="91"/>
      <c r="G128" s="91"/>
      <c r="H128" s="91"/>
      <c r="I128" s="91"/>
      <c r="J128" s="91"/>
      <c r="K128" s="91"/>
      <c r="L128" s="92"/>
      <c r="M128" s="9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22"/>
      <c r="AX128" s="79"/>
      <c r="AY128" s="22"/>
      <c r="AZ128" s="79"/>
    </row>
    <row r="129" customHeight="1" spans="1:52">
      <c r="A129" s="85"/>
      <c r="B129" s="86"/>
      <c r="C129" s="86"/>
      <c r="D129" s="87"/>
      <c r="E129" s="90"/>
      <c r="F129" s="91"/>
      <c r="G129" s="91"/>
      <c r="H129" s="91"/>
      <c r="I129" s="91"/>
      <c r="J129" s="91"/>
      <c r="K129" s="91"/>
      <c r="L129" s="92"/>
      <c r="M129" s="9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22"/>
      <c r="AX129" s="79"/>
      <c r="AY129" s="22"/>
      <c r="AZ129" s="79"/>
    </row>
    <row r="130" customHeight="1" spans="1:52">
      <c r="A130" s="85"/>
      <c r="B130" s="86"/>
      <c r="C130" s="86"/>
      <c r="D130" s="87"/>
      <c r="E130" s="90"/>
      <c r="F130" s="91"/>
      <c r="G130" s="91"/>
      <c r="H130" s="91"/>
      <c r="I130" s="91"/>
      <c r="J130" s="91"/>
      <c r="K130" s="91"/>
      <c r="L130" s="92"/>
      <c r="M130" s="9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22"/>
      <c r="AX130" s="79"/>
      <c r="AY130" s="22"/>
      <c r="AZ130" s="79"/>
    </row>
    <row r="131" customHeight="1" spans="1:52">
      <c r="A131" s="85"/>
      <c r="B131" s="86"/>
      <c r="C131" s="86"/>
      <c r="D131" s="87"/>
      <c r="E131" s="90"/>
      <c r="F131" s="91"/>
      <c r="G131" s="91"/>
      <c r="H131" s="91"/>
      <c r="I131" s="91"/>
      <c r="J131" s="91"/>
      <c r="K131" s="91"/>
      <c r="L131" s="92"/>
      <c r="M131" s="9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22"/>
      <c r="AX131" s="79"/>
      <c r="AY131" s="22"/>
      <c r="AZ131" s="79"/>
    </row>
    <row r="132" customHeight="1" spans="1:52">
      <c r="A132" s="85"/>
      <c r="B132" s="86"/>
      <c r="C132" s="86"/>
      <c r="D132" s="87"/>
      <c r="E132" s="90"/>
      <c r="F132" s="91"/>
      <c r="G132" s="91"/>
      <c r="H132" s="91"/>
      <c r="I132" s="91"/>
      <c r="J132" s="91"/>
      <c r="K132" s="91"/>
      <c r="L132" s="92"/>
      <c r="M132" s="9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22"/>
      <c r="AX132" s="79"/>
      <c r="AY132" s="22"/>
      <c r="AZ132" s="79"/>
    </row>
    <row r="133" customHeight="1" spans="1:52">
      <c r="A133" s="85"/>
      <c r="B133" s="86"/>
      <c r="C133" s="86"/>
      <c r="D133" s="87"/>
      <c r="E133" s="90"/>
      <c r="F133" s="91"/>
      <c r="G133" s="91"/>
      <c r="H133" s="91"/>
      <c r="I133" s="91"/>
      <c r="J133" s="91"/>
      <c r="K133" s="91"/>
      <c r="L133" s="92"/>
      <c r="M133" s="9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22"/>
      <c r="AX133" s="79"/>
      <c r="AY133" s="22"/>
      <c r="AZ133" s="79"/>
    </row>
    <row r="134" customHeight="1" spans="1:52">
      <c r="A134" s="85"/>
      <c r="B134" s="86"/>
      <c r="C134" s="86"/>
      <c r="D134" s="87"/>
      <c r="E134" s="90"/>
      <c r="F134" s="91"/>
      <c r="G134" s="91"/>
      <c r="H134" s="91"/>
      <c r="I134" s="91"/>
      <c r="J134" s="91"/>
      <c r="K134" s="91"/>
      <c r="L134" s="92"/>
      <c r="M134" s="9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22"/>
      <c r="AX134" s="79"/>
      <c r="AY134" s="22"/>
      <c r="AZ134" s="79"/>
    </row>
    <row r="135" customHeight="1" spans="1:52">
      <c r="A135" s="85"/>
      <c r="B135" s="86"/>
      <c r="C135" s="86"/>
      <c r="D135" s="87"/>
      <c r="E135" s="90"/>
      <c r="F135" s="91"/>
      <c r="G135" s="91"/>
      <c r="H135" s="91"/>
      <c r="I135" s="91"/>
      <c r="J135" s="91"/>
      <c r="K135" s="91"/>
      <c r="L135" s="92"/>
      <c r="M135" s="9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22"/>
      <c r="AX135" s="79"/>
      <c r="AY135" s="22"/>
      <c r="AZ135" s="79"/>
    </row>
    <row r="136" customHeight="1" spans="1:52">
      <c r="A136" s="85"/>
      <c r="B136" s="86"/>
      <c r="C136" s="86"/>
      <c r="D136" s="87"/>
      <c r="E136" s="90"/>
      <c r="F136" s="91"/>
      <c r="G136" s="91"/>
      <c r="H136" s="91"/>
      <c r="I136" s="91"/>
      <c r="J136" s="91"/>
      <c r="K136" s="91"/>
      <c r="L136" s="92"/>
      <c r="M136" s="9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22"/>
      <c r="AX136" s="79"/>
      <c r="AY136" s="22"/>
      <c r="AZ136" s="79"/>
    </row>
    <row r="137" customHeight="1" spans="1:52">
      <c r="A137" s="85"/>
      <c r="B137" s="86"/>
      <c r="C137" s="86"/>
      <c r="D137" s="87"/>
      <c r="E137" s="90"/>
      <c r="F137" s="91"/>
      <c r="G137" s="91"/>
      <c r="H137" s="91"/>
      <c r="I137" s="91"/>
      <c r="J137" s="91"/>
      <c r="K137" s="91"/>
      <c r="L137" s="92"/>
      <c r="M137" s="9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22"/>
      <c r="AX137" s="79"/>
      <c r="AY137" s="22"/>
      <c r="AZ137" s="79"/>
    </row>
    <row r="138" customHeight="1" spans="1:52">
      <c r="A138" s="85"/>
      <c r="B138" s="86"/>
      <c r="C138" s="86"/>
      <c r="D138" s="87"/>
      <c r="E138" s="90"/>
      <c r="F138" s="91"/>
      <c r="G138" s="91"/>
      <c r="H138" s="91"/>
      <c r="I138" s="91"/>
      <c r="J138" s="91"/>
      <c r="K138" s="91"/>
      <c r="L138" s="92"/>
      <c r="M138" s="9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22"/>
      <c r="AX138" s="79"/>
      <c r="AY138" s="22"/>
      <c r="AZ138" s="79"/>
    </row>
    <row r="139" customHeight="1" spans="1:52">
      <c r="A139" s="85"/>
      <c r="B139" s="86"/>
      <c r="C139" s="86"/>
      <c r="D139" s="87"/>
      <c r="E139" s="90"/>
      <c r="F139" s="91"/>
      <c r="G139" s="91"/>
      <c r="H139" s="91"/>
      <c r="I139" s="91"/>
      <c r="J139" s="91"/>
      <c r="K139" s="91"/>
      <c r="L139" s="92"/>
      <c r="M139" s="9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22"/>
      <c r="AX139" s="79"/>
      <c r="AY139" s="22"/>
      <c r="AZ139" s="79"/>
    </row>
    <row r="140" customHeight="1" spans="1:52">
      <c r="A140" s="85"/>
      <c r="B140" s="86"/>
      <c r="C140" s="86"/>
      <c r="D140" s="87"/>
      <c r="E140" s="90"/>
      <c r="F140" s="91"/>
      <c r="G140" s="91"/>
      <c r="H140" s="91"/>
      <c r="I140" s="91"/>
      <c r="J140" s="91"/>
      <c r="K140" s="91"/>
      <c r="L140" s="92"/>
      <c r="M140" s="9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22"/>
      <c r="AX140" s="79"/>
      <c r="AY140" s="22"/>
      <c r="AZ140" s="79"/>
    </row>
    <row r="141" customHeight="1" spans="1:52">
      <c r="A141" s="85"/>
      <c r="B141" s="86"/>
      <c r="C141" s="86"/>
      <c r="D141" s="87"/>
      <c r="E141" s="90"/>
      <c r="F141" s="91"/>
      <c r="G141" s="91"/>
      <c r="H141" s="91"/>
      <c r="I141" s="91"/>
      <c r="J141" s="91"/>
      <c r="K141" s="91"/>
      <c r="L141" s="92"/>
      <c r="M141" s="9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22"/>
      <c r="AX141" s="79"/>
      <c r="AY141" s="22"/>
      <c r="AZ141" s="79"/>
    </row>
    <row r="142" customHeight="1" spans="1:52">
      <c r="A142" s="85"/>
      <c r="B142" s="86"/>
      <c r="C142" s="86"/>
      <c r="D142" s="87"/>
      <c r="E142" s="90"/>
      <c r="F142" s="91"/>
      <c r="G142" s="91"/>
      <c r="H142" s="91"/>
      <c r="I142" s="91"/>
      <c r="J142" s="91"/>
      <c r="K142" s="91"/>
      <c r="L142" s="92"/>
      <c r="M142" s="9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22"/>
      <c r="AX142" s="79"/>
      <c r="AY142" s="22"/>
      <c r="AZ142" s="79"/>
    </row>
    <row r="143" customHeight="1" spans="1:52">
      <c r="A143" s="85"/>
      <c r="B143" s="86"/>
      <c r="C143" s="86"/>
      <c r="D143" s="87"/>
      <c r="E143" s="90"/>
      <c r="F143" s="91"/>
      <c r="G143" s="91"/>
      <c r="H143" s="91"/>
      <c r="I143" s="91"/>
      <c r="J143" s="91"/>
      <c r="K143" s="91"/>
      <c r="L143" s="92"/>
      <c r="M143" s="9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22"/>
      <c r="AX143" s="79"/>
      <c r="AY143" s="22"/>
      <c r="AZ143" s="79"/>
    </row>
    <row r="144" customHeight="1" spans="1:52">
      <c r="A144" s="85"/>
      <c r="B144" s="86"/>
      <c r="C144" s="86"/>
      <c r="D144" s="87"/>
      <c r="E144" s="90"/>
      <c r="F144" s="91"/>
      <c r="G144" s="91"/>
      <c r="H144" s="91"/>
      <c r="I144" s="91"/>
      <c r="J144" s="91"/>
      <c r="K144" s="91"/>
      <c r="L144" s="92"/>
      <c r="M144" s="9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22"/>
      <c r="AX144" s="79"/>
      <c r="AY144" s="22"/>
      <c r="AZ144" s="79"/>
    </row>
    <row r="145" customHeight="1" spans="1:52">
      <c r="A145" s="85"/>
      <c r="B145" s="86"/>
      <c r="C145" s="86"/>
      <c r="D145" s="87"/>
      <c r="E145" s="90"/>
      <c r="F145" s="91"/>
      <c r="G145" s="91"/>
      <c r="H145" s="91"/>
      <c r="I145" s="91"/>
      <c r="J145" s="91"/>
      <c r="K145" s="91"/>
      <c r="L145" s="92"/>
      <c r="M145" s="9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22"/>
      <c r="AX145" s="79"/>
      <c r="AY145" s="22"/>
      <c r="AZ145" s="79"/>
    </row>
  </sheetData>
  <mergeCells count="532">
    <mergeCell ref="A4:I4"/>
    <mergeCell ref="J4:AD4"/>
    <mergeCell ref="AE4:AM4"/>
    <mergeCell ref="AN4:AP4"/>
    <mergeCell ref="AR4:AZ4"/>
    <mergeCell ref="A5:I5"/>
    <mergeCell ref="J5:AD5"/>
    <mergeCell ref="AE5:AM5"/>
    <mergeCell ref="AN5:AP5"/>
    <mergeCell ref="AR5:AZ5"/>
    <mergeCell ref="A11:D11"/>
    <mergeCell ref="E11:L11"/>
    <mergeCell ref="AW11:AX11"/>
    <mergeCell ref="AY11:AZ11"/>
    <mergeCell ref="A12:D12"/>
    <mergeCell ref="E12:L12"/>
    <mergeCell ref="AW12:AX12"/>
    <mergeCell ref="AY12:AZ12"/>
    <mergeCell ref="A13:D13"/>
    <mergeCell ref="E13:L13"/>
    <mergeCell ref="AW13:AX13"/>
    <mergeCell ref="AY13:AZ13"/>
    <mergeCell ref="A14:D14"/>
    <mergeCell ref="E14:L14"/>
    <mergeCell ref="AW14:AX14"/>
    <mergeCell ref="AY14:AZ14"/>
    <mergeCell ref="A15:D15"/>
    <mergeCell ref="E15:L15"/>
    <mergeCell ref="AW15:AX15"/>
    <mergeCell ref="AY15:AZ15"/>
    <mergeCell ref="A16:D16"/>
    <mergeCell ref="E16:L16"/>
    <mergeCell ref="AW16:AX16"/>
    <mergeCell ref="AY16:AZ16"/>
    <mergeCell ref="A17:D17"/>
    <mergeCell ref="E17:L17"/>
    <mergeCell ref="AW17:AX17"/>
    <mergeCell ref="AY17:AZ17"/>
    <mergeCell ref="A18:D18"/>
    <mergeCell ref="E18:L18"/>
    <mergeCell ref="AW18:AX18"/>
    <mergeCell ref="AY18:AZ18"/>
    <mergeCell ref="A19:D19"/>
    <mergeCell ref="E19:L19"/>
    <mergeCell ref="AW19:AX19"/>
    <mergeCell ref="AY19:AZ19"/>
    <mergeCell ref="A20:D20"/>
    <mergeCell ref="E20:L20"/>
    <mergeCell ref="AW20:AX20"/>
    <mergeCell ref="AY20:AZ20"/>
    <mergeCell ref="A21:D21"/>
    <mergeCell ref="E21:L21"/>
    <mergeCell ref="AW21:AX21"/>
    <mergeCell ref="AY21:AZ21"/>
    <mergeCell ref="A22:D22"/>
    <mergeCell ref="E22:L22"/>
    <mergeCell ref="AW22:AX22"/>
    <mergeCell ref="AY22:AZ22"/>
    <mergeCell ref="A23:D23"/>
    <mergeCell ref="E23:L23"/>
    <mergeCell ref="AW23:AX23"/>
    <mergeCell ref="AY23:AZ23"/>
    <mergeCell ref="A24:D24"/>
    <mergeCell ref="E24:L24"/>
    <mergeCell ref="AW24:AX24"/>
    <mergeCell ref="AY24:AZ24"/>
    <mergeCell ref="A25:D25"/>
    <mergeCell ref="E25:L25"/>
    <mergeCell ref="AW25:AX25"/>
    <mergeCell ref="AY25:AZ25"/>
    <mergeCell ref="A28:D28"/>
    <mergeCell ref="E28:L28"/>
    <mergeCell ref="AW28:AX28"/>
    <mergeCell ref="AY28:AZ28"/>
    <mergeCell ref="A29:D29"/>
    <mergeCell ref="E29:L29"/>
    <mergeCell ref="AW29:AX29"/>
    <mergeCell ref="AY29:AZ29"/>
    <mergeCell ref="A30:D30"/>
    <mergeCell ref="E30:L30"/>
    <mergeCell ref="AW30:AX30"/>
    <mergeCell ref="AY30:AZ30"/>
    <mergeCell ref="A31:D31"/>
    <mergeCell ref="E31:L31"/>
    <mergeCell ref="AW31:AX31"/>
    <mergeCell ref="AY31:AZ31"/>
    <mergeCell ref="A32:D32"/>
    <mergeCell ref="E32:L32"/>
    <mergeCell ref="AW32:AX32"/>
    <mergeCell ref="AY32:AZ32"/>
    <mergeCell ref="A33:D33"/>
    <mergeCell ref="E33:L33"/>
    <mergeCell ref="AW33:AX33"/>
    <mergeCell ref="AY33:AZ33"/>
    <mergeCell ref="A34:D34"/>
    <mergeCell ref="E34:L34"/>
    <mergeCell ref="AW34:AX34"/>
    <mergeCell ref="AY34:AZ34"/>
    <mergeCell ref="A35:D35"/>
    <mergeCell ref="E35:L35"/>
    <mergeCell ref="A36:D36"/>
    <mergeCell ref="E36:L36"/>
    <mergeCell ref="AW36:AX36"/>
    <mergeCell ref="AY36:AZ36"/>
    <mergeCell ref="A37:D37"/>
    <mergeCell ref="E37:L37"/>
    <mergeCell ref="AW37:AX37"/>
    <mergeCell ref="AY37:AZ37"/>
    <mergeCell ref="A38:D38"/>
    <mergeCell ref="E38:L38"/>
    <mergeCell ref="AW38:AX38"/>
    <mergeCell ref="AY38:AZ38"/>
    <mergeCell ref="A39:D39"/>
    <mergeCell ref="E39:L39"/>
    <mergeCell ref="AW39:AX39"/>
    <mergeCell ref="AY39:AZ39"/>
    <mergeCell ref="A40:D40"/>
    <mergeCell ref="E40:L40"/>
    <mergeCell ref="AW40:AX40"/>
    <mergeCell ref="AY40:AZ40"/>
    <mergeCell ref="A41:D41"/>
    <mergeCell ref="E41:L41"/>
    <mergeCell ref="AW41:AX41"/>
    <mergeCell ref="AY41:AZ41"/>
    <mergeCell ref="A42:D42"/>
    <mergeCell ref="E42:L42"/>
    <mergeCell ref="AW42:AX42"/>
    <mergeCell ref="AY42:AZ42"/>
    <mergeCell ref="A45:D45"/>
    <mergeCell ref="E45:L45"/>
    <mergeCell ref="AW45:AX45"/>
    <mergeCell ref="AY45:AZ45"/>
    <mergeCell ref="A46:D46"/>
    <mergeCell ref="E46:L46"/>
    <mergeCell ref="AW46:AX46"/>
    <mergeCell ref="AY46:AZ46"/>
    <mergeCell ref="A47:D47"/>
    <mergeCell ref="E47:L47"/>
    <mergeCell ref="AW47:AX47"/>
    <mergeCell ref="AY47:AZ47"/>
    <mergeCell ref="A48:D48"/>
    <mergeCell ref="E48:L48"/>
    <mergeCell ref="AW48:AX48"/>
    <mergeCell ref="AY48:AZ48"/>
    <mergeCell ref="A49:D49"/>
    <mergeCell ref="E49:L49"/>
    <mergeCell ref="AW49:AX49"/>
    <mergeCell ref="AY49:AZ49"/>
    <mergeCell ref="A50:D50"/>
    <mergeCell ref="E50:L50"/>
    <mergeCell ref="AW50:AX50"/>
    <mergeCell ref="AY50:AZ50"/>
    <mergeCell ref="A51:D51"/>
    <mergeCell ref="E51:L51"/>
    <mergeCell ref="AW51:AX51"/>
    <mergeCell ref="AY51:AZ51"/>
    <mergeCell ref="A52:D52"/>
    <mergeCell ref="E52:L52"/>
    <mergeCell ref="AW52:AX52"/>
    <mergeCell ref="AY52:AZ52"/>
    <mergeCell ref="A53:D53"/>
    <mergeCell ref="E53:L53"/>
    <mergeCell ref="AW53:AX53"/>
    <mergeCell ref="AY53:AZ53"/>
    <mergeCell ref="A54:D54"/>
    <mergeCell ref="E54:L54"/>
    <mergeCell ref="AW54:AX54"/>
    <mergeCell ref="AY54:AZ54"/>
    <mergeCell ref="A55:D55"/>
    <mergeCell ref="E55:L55"/>
    <mergeCell ref="AW55:AX55"/>
    <mergeCell ref="AY55:AZ55"/>
    <mergeCell ref="A56:D56"/>
    <mergeCell ref="E56:L56"/>
    <mergeCell ref="AW56:AX56"/>
    <mergeCell ref="AY56:AZ56"/>
    <mergeCell ref="A57:D57"/>
    <mergeCell ref="E57:L57"/>
    <mergeCell ref="AW57:AX57"/>
    <mergeCell ref="AY57:AZ57"/>
    <mergeCell ref="A58:D58"/>
    <mergeCell ref="E58:L58"/>
    <mergeCell ref="AW58:AX58"/>
    <mergeCell ref="AY58:AZ58"/>
    <mergeCell ref="A59:D59"/>
    <mergeCell ref="E59:L59"/>
    <mergeCell ref="AW59:AX59"/>
    <mergeCell ref="AY59:AZ59"/>
    <mergeCell ref="A61:D61"/>
    <mergeCell ref="E61:L61"/>
    <mergeCell ref="AW61:AX61"/>
    <mergeCell ref="AY61:AZ61"/>
    <mergeCell ref="A62:D62"/>
    <mergeCell ref="E62:L62"/>
    <mergeCell ref="AW62:AX62"/>
    <mergeCell ref="AY62:AZ62"/>
    <mergeCell ref="A63:D63"/>
    <mergeCell ref="E63:L63"/>
    <mergeCell ref="AW63:AX63"/>
    <mergeCell ref="AY63:AZ63"/>
    <mergeCell ref="A64:D64"/>
    <mergeCell ref="E64:L64"/>
    <mergeCell ref="AW64:AX64"/>
    <mergeCell ref="AY64:AZ64"/>
    <mergeCell ref="A65:D65"/>
    <mergeCell ref="E65:L65"/>
    <mergeCell ref="AW65:AX65"/>
    <mergeCell ref="AY65:AZ65"/>
    <mergeCell ref="A66:D66"/>
    <mergeCell ref="E66:L66"/>
    <mergeCell ref="AW66:AX66"/>
    <mergeCell ref="AY66:AZ66"/>
    <mergeCell ref="A67:D67"/>
    <mergeCell ref="E67:L67"/>
    <mergeCell ref="AW67:AX67"/>
    <mergeCell ref="AY67:AZ67"/>
    <mergeCell ref="A68:D68"/>
    <mergeCell ref="E68:L68"/>
    <mergeCell ref="AW68:AX68"/>
    <mergeCell ref="AY68:AZ68"/>
    <mergeCell ref="A69:D69"/>
    <mergeCell ref="E69:L69"/>
    <mergeCell ref="AW69:AX69"/>
    <mergeCell ref="AY69:AZ69"/>
    <mergeCell ref="A70:D70"/>
    <mergeCell ref="E70:L70"/>
    <mergeCell ref="AW70:AX70"/>
    <mergeCell ref="AY70:AZ70"/>
    <mergeCell ref="A71:D71"/>
    <mergeCell ref="E71:L71"/>
    <mergeCell ref="AW71:AX71"/>
    <mergeCell ref="AY71:AZ71"/>
    <mergeCell ref="A72:D72"/>
    <mergeCell ref="E72:L72"/>
    <mergeCell ref="AW72:AX72"/>
    <mergeCell ref="AY72:AZ72"/>
    <mergeCell ref="A73:D73"/>
    <mergeCell ref="E73:L73"/>
    <mergeCell ref="AW73:AX73"/>
    <mergeCell ref="AY73:AZ73"/>
    <mergeCell ref="A74:D74"/>
    <mergeCell ref="E74:L74"/>
    <mergeCell ref="AW74:AX74"/>
    <mergeCell ref="AY74:AZ74"/>
    <mergeCell ref="A75:D75"/>
    <mergeCell ref="E75:L75"/>
    <mergeCell ref="AW75:AX75"/>
    <mergeCell ref="AY75:AZ75"/>
    <mergeCell ref="A77:D77"/>
    <mergeCell ref="E77:L77"/>
    <mergeCell ref="AW77:AX77"/>
    <mergeCell ref="AY77:AZ77"/>
    <mergeCell ref="A78:D78"/>
    <mergeCell ref="E78:L78"/>
    <mergeCell ref="AW78:AX78"/>
    <mergeCell ref="AY78:AZ78"/>
    <mergeCell ref="A79:D79"/>
    <mergeCell ref="E79:L79"/>
    <mergeCell ref="AW79:AX79"/>
    <mergeCell ref="AY79:AZ79"/>
    <mergeCell ref="A80:D80"/>
    <mergeCell ref="E80:L80"/>
    <mergeCell ref="AW80:AX80"/>
    <mergeCell ref="AY80:AZ80"/>
    <mergeCell ref="A81:D81"/>
    <mergeCell ref="E81:L81"/>
    <mergeCell ref="AW81:AX81"/>
    <mergeCell ref="AY81:AZ81"/>
    <mergeCell ref="A82:D82"/>
    <mergeCell ref="E82:L82"/>
    <mergeCell ref="AW82:AX82"/>
    <mergeCell ref="AY82:AZ82"/>
    <mergeCell ref="A83:D83"/>
    <mergeCell ref="E83:L83"/>
    <mergeCell ref="AW83:AX83"/>
    <mergeCell ref="AY83:AZ83"/>
    <mergeCell ref="A84:D84"/>
    <mergeCell ref="E84:L84"/>
    <mergeCell ref="AW84:AX84"/>
    <mergeCell ref="AY84:AZ84"/>
    <mergeCell ref="A85:D85"/>
    <mergeCell ref="E85:L85"/>
    <mergeCell ref="AW85:AX85"/>
    <mergeCell ref="AY85:AZ85"/>
    <mergeCell ref="A86:D86"/>
    <mergeCell ref="E86:L86"/>
    <mergeCell ref="AW86:AX86"/>
    <mergeCell ref="AY86:AZ86"/>
    <mergeCell ref="A87:D87"/>
    <mergeCell ref="E87:L87"/>
    <mergeCell ref="AW87:AX87"/>
    <mergeCell ref="AY87:AZ87"/>
    <mergeCell ref="A88:D88"/>
    <mergeCell ref="E88:L88"/>
    <mergeCell ref="AW88:AX88"/>
    <mergeCell ref="AY88:AZ88"/>
    <mergeCell ref="A89:D89"/>
    <mergeCell ref="E89:L89"/>
    <mergeCell ref="AW89:AX89"/>
    <mergeCell ref="AY89:AZ89"/>
    <mergeCell ref="A90:D90"/>
    <mergeCell ref="E90:L90"/>
    <mergeCell ref="AW90:AX90"/>
    <mergeCell ref="AY90:AZ90"/>
    <mergeCell ref="A91:D91"/>
    <mergeCell ref="E91:L91"/>
    <mergeCell ref="AW91:AX91"/>
    <mergeCell ref="AY91:AZ91"/>
    <mergeCell ref="A92:D92"/>
    <mergeCell ref="E92:L92"/>
    <mergeCell ref="AW92:AX92"/>
    <mergeCell ref="AY92:AZ92"/>
    <mergeCell ref="A93:D93"/>
    <mergeCell ref="E93:L93"/>
    <mergeCell ref="AW93:AX93"/>
    <mergeCell ref="AY93:AZ93"/>
    <mergeCell ref="A94:D94"/>
    <mergeCell ref="E94:L94"/>
    <mergeCell ref="AW94:AX94"/>
    <mergeCell ref="AY94:AZ94"/>
    <mergeCell ref="A96:D96"/>
    <mergeCell ref="E96:L96"/>
    <mergeCell ref="AW96:AX96"/>
    <mergeCell ref="AY96:AZ96"/>
    <mergeCell ref="A97:D97"/>
    <mergeCell ref="E97:L97"/>
    <mergeCell ref="AW97:AX97"/>
    <mergeCell ref="AY97:AZ97"/>
    <mergeCell ref="A98:D98"/>
    <mergeCell ref="E98:L98"/>
    <mergeCell ref="AW98:AX98"/>
    <mergeCell ref="AY98:AZ98"/>
    <mergeCell ref="A100:D100"/>
    <mergeCell ref="E100:L100"/>
    <mergeCell ref="AW100:AX100"/>
    <mergeCell ref="AY100:AZ100"/>
    <mergeCell ref="A101:D101"/>
    <mergeCell ref="E101:L101"/>
    <mergeCell ref="AW101:AX101"/>
    <mergeCell ref="AY101:AZ101"/>
    <mergeCell ref="A102:D102"/>
    <mergeCell ref="AW102:AX102"/>
    <mergeCell ref="AY102:AZ102"/>
    <mergeCell ref="A103:D103"/>
    <mergeCell ref="E103:L103"/>
    <mergeCell ref="AW103:AX103"/>
    <mergeCell ref="AY103:AZ103"/>
    <mergeCell ref="A104:D104"/>
    <mergeCell ref="E104:L104"/>
    <mergeCell ref="AW104:AX104"/>
    <mergeCell ref="AY104:AZ104"/>
    <mergeCell ref="A105:D105"/>
    <mergeCell ref="E105:L105"/>
    <mergeCell ref="AW105:AX105"/>
    <mergeCell ref="AY105:AZ105"/>
    <mergeCell ref="A106:D106"/>
    <mergeCell ref="E106:L106"/>
    <mergeCell ref="AW106:AX106"/>
    <mergeCell ref="AY106:AZ106"/>
    <mergeCell ref="A107:D107"/>
    <mergeCell ref="E107:L107"/>
    <mergeCell ref="AW107:AX107"/>
    <mergeCell ref="AY107:AZ107"/>
    <mergeCell ref="A108:D108"/>
    <mergeCell ref="E108:L108"/>
    <mergeCell ref="AW108:AX108"/>
    <mergeCell ref="AY108:AZ108"/>
    <mergeCell ref="A109:D109"/>
    <mergeCell ref="E109:L109"/>
    <mergeCell ref="AW109:AX109"/>
    <mergeCell ref="AY109:AZ109"/>
    <mergeCell ref="A110:D110"/>
    <mergeCell ref="E110:L110"/>
    <mergeCell ref="AW110:AX110"/>
    <mergeCell ref="AY110:AZ110"/>
    <mergeCell ref="A111:D111"/>
    <mergeCell ref="E111:L111"/>
    <mergeCell ref="AW111:AX111"/>
    <mergeCell ref="AY111:AZ111"/>
    <mergeCell ref="A112:D112"/>
    <mergeCell ref="E112:L112"/>
    <mergeCell ref="AW112:AX112"/>
    <mergeCell ref="AY112:AZ112"/>
    <mergeCell ref="A113:D113"/>
    <mergeCell ref="E113:L113"/>
    <mergeCell ref="AW113:AX113"/>
    <mergeCell ref="AY113:AZ113"/>
    <mergeCell ref="A114:D114"/>
    <mergeCell ref="E114:L114"/>
    <mergeCell ref="AW114:AX114"/>
    <mergeCell ref="AY114:AZ114"/>
    <mergeCell ref="A115:D115"/>
    <mergeCell ref="E115:L115"/>
    <mergeCell ref="AW115:AX115"/>
    <mergeCell ref="AY115:AZ115"/>
    <mergeCell ref="A116:D116"/>
    <mergeCell ref="E116:L116"/>
    <mergeCell ref="AW116:AX116"/>
    <mergeCell ref="AY116:AZ116"/>
    <mergeCell ref="A117:D117"/>
    <mergeCell ref="E117:L117"/>
    <mergeCell ref="AW117:AX117"/>
    <mergeCell ref="AY117:AZ117"/>
    <mergeCell ref="A118:D118"/>
    <mergeCell ref="E118:L118"/>
    <mergeCell ref="AW118:AX118"/>
    <mergeCell ref="AY118:AZ118"/>
    <mergeCell ref="A119:D119"/>
    <mergeCell ref="E119:L119"/>
    <mergeCell ref="AW119:AX119"/>
    <mergeCell ref="AY119:AZ119"/>
    <mergeCell ref="A120:D120"/>
    <mergeCell ref="E120:L120"/>
    <mergeCell ref="AW120:AX120"/>
    <mergeCell ref="AY120:AZ120"/>
    <mergeCell ref="A121:D121"/>
    <mergeCell ref="E121:L121"/>
    <mergeCell ref="AW121:AX121"/>
    <mergeCell ref="AY121:AZ121"/>
    <mergeCell ref="A122:D122"/>
    <mergeCell ref="E122:L122"/>
    <mergeCell ref="AW122:AX122"/>
    <mergeCell ref="AY122:AZ122"/>
    <mergeCell ref="A123:D123"/>
    <mergeCell ref="E123:L123"/>
    <mergeCell ref="AW123:AX123"/>
    <mergeCell ref="AY123:AZ123"/>
    <mergeCell ref="A124:D124"/>
    <mergeCell ref="E124:L124"/>
    <mergeCell ref="AW124:AX124"/>
    <mergeCell ref="AY124:AZ124"/>
    <mergeCell ref="A125:D125"/>
    <mergeCell ref="E125:L125"/>
    <mergeCell ref="AW125:AX125"/>
    <mergeCell ref="AY125:AZ125"/>
    <mergeCell ref="A126:D126"/>
    <mergeCell ref="E126:L126"/>
    <mergeCell ref="AW126:AX126"/>
    <mergeCell ref="AY126:AZ126"/>
    <mergeCell ref="A127:D127"/>
    <mergeCell ref="E127:L127"/>
    <mergeCell ref="AW127:AX127"/>
    <mergeCell ref="AY127:AZ127"/>
    <mergeCell ref="A128:D128"/>
    <mergeCell ref="E128:L128"/>
    <mergeCell ref="AW128:AX128"/>
    <mergeCell ref="AY128:AZ128"/>
    <mergeCell ref="A129:D129"/>
    <mergeCell ref="E129:L129"/>
    <mergeCell ref="AW129:AX129"/>
    <mergeCell ref="AY129:AZ129"/>
    <mergeCell ref="A130:D130"/>
    <mergeCell ref="E130:L130"/>
    <mergeCell ref="AW130:AX130"/>
    <mergeCell ref="AY130:AZ130"/>
    <mergeCell ref="A131:D131"/>
    <mergeCell ref="E131:L131"/>
    <mergeCell ref="AW131:AX131"/>
    <mergeCell ref="AY131:AZ131"/>
    <mergeCell ref="A132:D132"/>
    <mergeCell ref="E132:L132"/>
    <mergeCell ref="AW132:AX132"/>
    <mergeCell ref="AY132:AZ132"/>
    <mergeCell ref="A133:D133"/>
    <mergeCell ref="E133:L133"/>
    <mergeCell ref="AW133:AX133"/>
    <mergeCell ref="AY133:AZ133"/>
    <mergeCell ref="A134:D134"/>
    <mergeCell ref="E134:L134"/>
    <mergeCell ref="AW134:AX134"/>
    <mergeCell ref="AY134:AZ134"/>
    <mergeCell ref="A135:D135"/>
    <mergeCell ref="E135:L135"/>
    <mergeCell ref="AW135:AX135"/>
    <mergeCell ref="AY135:AZ135"/>
    <mergeCell ref="A136:D136"/>
    <mergeCell ref="E136:L136"/>
    <mergeCell ref="AW136:AX136"/>
    <mergeCell ref="AY136:AZ136"/>
    <mergeCell ref="A137:D137"/>
    <mergeCell ref="E137:L137"/>
    <mergeCell ref="AW137:AX137"/>
    <mergeCell ref="AY137:AZ137"/>
    <mergeCell ref="A138:D138"/>
    <mergeCell ref="E138:L138"/>
    <mergeCell ref="AW138:AX138"/>
    <mergeCell ref="AY138:AZ138"/>
    <mergeCell ref="A139:D139"/>
    <mergeCell ref="E139:L139"/>
    <mergeCell ref="AW139:AX139"/>
    <mergeCell ref="AY139:AZ139"/>
    <mergeCell ref="A140:D140"/>
    <mergeCell ref="E140:L140"/>
    <mergeCell ref="AW140:AX140"/>
    <mergeCell ref="AY140:AZ140"/>
    <mergeCell ref="A141:D141"/>
    <mergeCell ref="E141:L141"/>
    <mergeCell ref="AW141:AX141"/>
    <mergeCell ref="AY141:AZ141"/>
    <mergeCell ref="A142:D142"/>
    <mergeCell ref="E142:L142"/>
    <mergeCell ref="AW142:AX142"/>
    <mergeCell ref="AY142:AZ142"/>
    <mergeCell ref="A143:D143"/>
    <mergeCell ref="E143:L143"/>
    <mergeCell ref="AW143:AX143"/>
    <mergeCell ref="AY143:AZ143"/>
    <mergeCell ref="A144:D144"/>
    <mergeCell ref="E144:L144"/>
    <mergeCell ref="AW144:AX144"/>
    <mergeCell ref="AY144:AZ144"/>
    <mergeCell ref="A145:D145"/>
    <mergeCell ref="E145:L145"/>
    <mergeCell ref="AW145:AX145"/>
    <mergeCell ref="AY145:AZ145"/>
    <mergeCell ref="N8:N9"/>
    <mergeCell ref="AD8:AD9"/>
    <mergeCell ref="AE8:AE9"/>
    <mergeCell ref="AI8:AI9"/>
    <mergeCell ref="AJ8:AJ9"/>
    <mergeCell ref="AK8:AK9"/>
    <mergeCell ref="AO8:AO9"/>
    <mergeCell ref="AP8:AP9"/>
    <mergeCell ref="AR8:AR9"/>
    <mergeCell ref="AS8:AS9"/>
    <mergeCell ref="AT8:AT9"/>
    <mergeCell ref="AU8:AU9"/>
    <mergeCell ref="AV8:AV9"/>
    <mergeCell ref="E8:L9"/>
    <mergeCell ref="A8:D9"/>
    <mergeCell ref="AW8:AX9"/>
    <mergeCell ref="AY8:AZ9"/>
  </mergeCells>
  <pageMargins left="0.5" right="0" top="0.5" bottom="0.2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8"/>
  <sheetViews>
    <sheetView tabSelected="1" topLeftCell="M44" workbookViewId="0">
      <selection activeCell="AA66" sqref="AA66"/>
    </sheetView>
  </sheetViews>
  <sheetFormatPr defaultColWidth="9.14285714285714" defaultRowHeight="15"/>
  <cols>
    <col min="1" max="1" width="10.1428571428571" customWidth="1"/>
    <col min="2" max="3" width="16.1428571428571" customWidth="1"/>
    <col min="8" max="8" width="16.1428571428571" customWidth="1"/>
    <col min="17" max="17" width="7.85714285714286" customWidth="1"/>
    <col min="20" max="20" width="10.1428571428571" customWidth="1"/>
    <col min="21" max="21" width="16.1428571428571" style="1" customWidth="1"/>
    <col min="22" max="26" width="8.14285714285714" customWidth="1"/>
    <col min="27" max="28" width="6.14285714285714" customWidth="1"/>
  </cols>
  <sheetData>
    <row r="1" spans="26:27">
      <c r="Z1" t="s">
        <v>14</v>
      </c>
      <c r="AA1" t="s">
        <v>8</v>
      </c>
    </row>
    <row r="2" spans="26:29">
      <c r="Z2" t="s">
        <v>205</v>
      </c>
      <c r="AA2" t="s">
        <v>206</v>
      </c>
      <c r="AC2" t="s">
        <v>207</v>
      </c>
    </row>
    <row r="3" spans="26:27">
      <c r="Z3" t="s">
        <v>208</v>
      </c>
      <c r="AA3" t="s">
        <v>209</v>
      </c>
    </row>
    <row r="4" spans="26:29">
      <c r="Z4" t="s">
        <v>210</v>
      </c>
      <c r="AC4">
        <v>59</v>
      </c>
    </row>
    <row r="6" spans="23:23">
      <c r="W6" t="s">
        <v>211</v>
      </c>
    </row>
    <row r="7" spans="2:32">
      <c r="B7" s="2"/>
      <c r="C7" s="2"/>
      <c r="D7">
        <v>11</v>
      </c>
      <c r="E7">
        <v>6</v>
      </c>
      <c r="F7">
        <v>3</v>
      </c>
      <c r="G7" t="s">
        <v>212</v>
      </c>
      <c r="H7" s="2"/>
      <c r="I7" t="s">
        <v>213</v>
      </c>
      <c r="J7" t="s">
        <v>213</v>
      </c>
      <c r="K7" t="s">
        <v>213</v>
      </c>
      <c r="L7" t="s">
        <v>214</v>
      </c>
      <c r="M7" t="s">
        <v>215</v>
      </c>
      <c r="N7" t="s">
        <v>216</v>
      </c>
      <c r="O7" t="s">
        <v>216</v>
      </c>
      <c r="P7" t="s">
        <v>217</v>
      </c>
      <c r="Q7" t="s">
        <v>217</v>
      </c>
      <c r="R7" t="s">
        <v>218</v>
      </c>
      <c r="S7" t="s">
        <v>218</v>
      </c>
      <c r="U7" s="2"/>
      <c r="V7" s="2" t="s">
        <v>213</v>
      </c>
      <c r="W7" s="2" t="s">
        <v>219</v>
      </c>
      <c r="X7" s="2" t="s">
        <v>216</v>
      </c>
      <c r="Y7" s="2" t="s">
        <v>220</v>
      </c>
      <c r="Z7" s="2" t="s">
        <v>218</v>
      </c>
      <c r="AB7" t="s">
        <v>18</v>
      </c>
      <c r="AC7" t="s">
        <v>221</v>
      </c>
      <c r="AD7" t="s">
        <v>222</v>
      </c>
      <c r="AE7" t="s">
        <v>223</v>
      </c>
      <c r="AF7" t="s">
        <v>224</v>
      </c>
    </row>
    <row r="8" spans="1:32">
      <c r="A8" t="s">
        <v>225</v>
      </c>
      <c r="B8" s="2" t="s">
        <v>14</v>
      </c>
      <c r="C8" s="2"/>
      <c r="D8">
        <v>1</v>
      </c>
      <c r="E8">
        <v>2</v>
      </c>
      <c r="F8">
        <v>3</v>
      </c>
      <c r="G8" t="s">
        <v>223</v>
      </c>
      <c r="H8" s="2" t="s">
        <v>14</v>
      </c>
      <c r="I8" t="s">
        <v>226</v>
      </c>
      <c r="J8" t="s">
        <v>227</v>
      </c>
      <c r="K8" t="s">
        <v>223</v>
      </c>
      <c r="L8" t="s">
        <v>227</v>
      </c>
      <c r="M8" t="s">
        <v>223</v>
      </c>
      <c r="N8" t="s">
        <v>227</v>
      </c>
      <c r="O8" t="s">
        <v>223</v>
      </c>
      <c r="P8" t="s">
        <v>227</v>
      </c>
      <c r="Q8" t="s">
        <v>223</v>
      </c>
      <c r="R8" t="s">
        <v>227</v>
      </c>
      <c r="S8" t="s">
        <v>18</v>
      </c>
      <c r="T8" t="s">
        <v>225</v>
      </c>
      <c r="U8" s="2"/>
      <c r="V8" s="2">
        <v>10</v>
      </c>
      <c r="W8" s="2">
        <v>15</v>
      </c>
      <c r="X8" s="2">
        <v>13</v>
      </c>
      <c r="Y8" s="2">
        <v>17</v>
      </c>
      <c r="Z8" s="2">
        <v>4</v>
      </c>
      <c r="AA8" s="1"/>
      <c r="AB8" s="1">
        <f>+(V8+W8+X8+Y8+Z8)</f>
        <v>59</v>
      </c>
      <c r="AC8" s="1">
        <v>15</v>
      </c>
      <c r="AD8" s="1">
        <v>10</v>
      </c>
      <c r="AE8" s="1">
        <v>25</v>
      </c>
      <c r="AF8" s="1">
        <f>+(AE8*1)</f>
        <v>25</v>
      </c>
    </row>
    <row r="9" spans="1:32">
      <c r="A9" s="3">
        <v>1</v>
      </c>
      <c r="B9" s="2" t="s">
        <v>228</v>
      </c>
      <c r="C9" s="2">
        <v>8</v>
      </c>
      <c r="D9">
        <v>0</v>
      </c>
      <c r="E9">
        <v>0</v>
      </c>
      <c r="F9">
        <v>0</v>
      </c>
      <c r="G9">
        <f t="shared" ref="G9:G17" si="0">+(D9+E9+F9)</f>
        <v>0</v>
      </c>
      <c r="H9" s="2" t="s">
        <v>228</v>
      </c>
      <c r="I9">
        <v>0</v>
      </c>
      <c r="J9">
        <v>0</v>
      </c>
      <c r="K9" s="2">
        <f t="shared" ref="K9:K72" si="1">+(I9+J9)</f>
        <v>0</v>
      </c>
      <c r="L9">
        <v>0</v>
      </c>
      <c r="M9" s="2">
        <f t="shared" ref="M9:M72" si="2">+(L9*15)/6</f>
        <v>0</v>
      </c>
      <c r="N9">
        <v>0</v>
      </c>
      <c r="O9">
        <f t="shared" ref="O9:O72" si="3">+(N9*13)/7</f>
        <v>0</v>
      </c>
      <c r="P9">
        <v>1</v>
      </c>
      <c r="Q9">
        <f t="shared" ref="Q9:Q72" si="4">+(P9*17)/6</f>
        <v>2.83333333333333</v>
      </c>
      <c r="R9">
        <v>0</v>
      </c>
      <c r="S9">
        <f t="shared" ref="S9:S72" si="5">+(R9*2)</f>
        <v>0</v>
      </c>
      <c r="T9" s="3">
        <v>1</v>
      </c>
      <c r="U9" s="2" t="s">
        <v>228</v>
      </c>
      <c r="V9" s="1">
        <f t="shared" ref="V9:V72" si="6">+(K9*1)</f>
        <v>0</v>
      </c>
      <c r="W9" s="2">
        <v>0</v>
      </c>
      <c r="X9" s="2">
        <v>0</v>
      </c>
      <c r="Y9" s="2">
        <v>3</v>
      </c>
      <c r="Z9" s="1">
        <f t="shared" ref="Z9:Z72" si="7">+(S9*1)</f>
        <v>0</v>
      </c>
      <c r="AA9" s="1"/>
      <c r="AB9" s="1">
        <f t="shared" ref="AB8:AB71" si="8">+(V9+W9+X9+Y9+Z9)</f>
        <v>3</v>
      </c>
      <c r="AC9" s="1">
        <f t="shared" ref="AC9:AC36" si="9">+(C9*15)/10</f>
        <v>12</v>
      </c>
      <c r="AD9" s="1">
        <f t="shared" ref="AD9:AD17" si="10">+(G9*10)/20</f>
        <v>0</v>
      </c>
      <c r="AE9" s="1">
        <f>+(AC9+AD9)</f>
        <v>12</v>
      </c>
      <c r="AF9" s="1">
        <f>+(AE9*1)</f>
        <v>12</v>
      </c>
    </row>
    <row r="10" spans="1:32">
      <c r="A10" s="3">
        <v>2</v>
      </c>
      <c r="B10" s="2" t="s">
        <v>229</v>
      </c>
      <c r="C10" s="2">
        <v>8.5</v>
      </c>
      <c r="D10">
        <v>11</v>
      </c>
      <c r="E10">
        <v>0</v>
      </c>
      <c r="F10">
        <v>3</v>
      </c>
      <c r="G10">
        <f t="shared" si="0"/>
        <v>14</v>
      </c>
      <c r="H10" s="2" t="s">
        <v>229</v>
      </c>
      <c r="I10">
        <v>6</v>
      </c>
      <c r="J10">
        <v>1</v>
      </c>
      <c r="K10" s="2">
        <f t="shared" si="1"/>
        <v>7</v>
      </c>
      <c r="L10">
        <v>6</v>
      </c>
      <c r="M10" s="2">
        <f t="shared" si="2"/>
        <v>15</v>
      </c>
      <c r="N10">
        <v>5</v>
      </c>
      <c r="O10">
        <f t="shared" si="3"/>
        <v>9.28571428571429</v>
      </c>
      <c r="P10">
        <v>4</v>
      </c>
      <c r="Q10">
        <f t="shared" si="4"/>
        <v>11.3333333333333</v>
      </c>
      <c r="R10">
        <v>1</v>
      </c>
      <c r="S10">
        <f t="shared" si="5"/>
        <v>2</v>
      </c>
      <c r="T10" s="3">
        <v>2</v>
      </c>
      <c r="U10" s="2" t="s">
        <v>229</v>
      </c>
      <c r="V10" s="1">
        <f t="shared" si="6"/>
        <v>7</v>
      </c>
      <c r="W10" s="2">
        <v>15</v>
      </c>
      <c r="X10" s="2">
        <v>9</v>
      </c>
      <c r="Y10" s="2">
        <v>11</v>
      </c>
      <c r="Z10" s="1">
        <f t="shared" si="7"/>
        <v>2</v>
      </c>
      <c r="AA10" s="1"/>
      <c r="AB10" s="1">
        <f t="shared" si="8"/>
        <v>44</v>
      </c>
      <c r="AC10" s="1">
        <f t="shared" si="9"/>
        <v>12.75</v>
      </c>
      <c r="AD10" s="1">
        <f t="shared" si="10"/>
        <v>7</v>
      </c>
      <c r="AE10" s="1">
        <f t="shared" ref="AE9:AE18" si="11">+(AC10+AD10)</f>
        <v>19.75</v>
      </c>
      <c r="AF10" s="1">
        <v>20</v>
      </c>
    </row>
    <row r="11" spans="1:32">
      <c r="A11" s="3">
        <v>4</v>
      </c>
      <c r="B11" s="2" t="s">
        <v>230</v>
      </c>
      <c r="C11" s="2">
        <v>8.5</v>
      </c>
      <c r="D11">
        <v>11</v>
      </c>
      <c r="E11">
        <v>0</v>
      </c>
      <c r="F11">
        <v>0</v>
      </c>
      <c r="G11">
        <f t="shared" si="0"/>
        <v>11</v>
      </c>
      <c r="H11" s="2" t="s">
        <v>230</v>
      </c>
      <c r="I11">
        <v>6</v>
      </c>
      <c r="J11">
        <v>2</v>
      </c>
      <c r="K11" s="2">
        <f t="shared" si="1"/>
        <v>8</v>
      </c>
      <c r="L11">
        <v>3</v>
      </c>
      <c r="M11" s="2">
        <f t="shared" si="2"/>
        <v>7.5</v>
      </c>
      <c r="N11">
        <v>6</v>
      </c>
      <c r="O11">
        <f t="shared" si="3"/>
        <v>11.1428571428571</v>
      </c>
      <c r="P11">
        <v>1</v>
      </c>
      <c r="Q11">
        <f t="shared" si="4"/>
        <v>2.83333333333333</v>
      </c>
      <c r="R11">
        <v>2</v>
      </c>
      <c r="S11">
        <f t="shared" si="5"/>
        <v>4</v>
      </c>
      <c r="T11" s="3">
        <v>4</v>
      </c>
      <c r="U11" s="2" t="s">
        <v>230</v>
      </c>
      <c r="V11" s="1">
        <f t="shared" si="6"/>
        <v>8</v>
      </c>
      <c r="W11" s="2">
        <v>8</v>
      </c>
      <c r="X11" s="2">
        <v>11</v>
      </c>
      <c r="Y11" s="2">
        <v>3</v>
      </c>
      <c r="Z11" s="1">
        <f t="shared" si="7"/>
        <v>4</v>
      </c>
      <c r="AA11" s="1"/>
      <c r="AB11" s="1">
        <f t="shared" si="8"/>
        <v>34</v>
      </c>
      <c r="AC11" s="1">
        <f t="shared" si="9"/>
        <v>12.75</v>
      </c>
      <c r="AD11" s="1">
        <f t="shared" si="10"/>
        <v>5.5</v>
      </c>
      <c r="AE11" s="1">
        <f t="shared" si="11"/>
        <v>18.25</v>
      </c>
      <c r="AF11" s="1">
        <v>18</v>
      </c>
    </row>
    <row r="12" spans="1:32">
      <c r="A12" s="3" t="s">
        <v>27</v>
      </c>
      <c r="B12" s="2" t="s">
        <v>231</v>
      </c>
      <c r="C12" s="2">
        <v>9</v>
      </c>
      <c r="G12">
        <f t="shared" si="0"/>
        <v>0</v>
      </c>
      <c r="H12" s="2" t="s">
        <v>231</v>
      </c>
      <c r="I12">
        <v>4</v>
      </c>
      <c r="J12">
        <v>0</v>
      </c>
      <c r="K12" s="2">
        <f t="shared" si="1"/>
        <v>4</v>
      </c>
      <c r="L12">
        <v>0</v>
      </c>
      <c r="M12" s="2">
        <f t="shared" si="2"/>
        <v>0</v>
      </c>
      <c r="N12">
        <v>1</v>
      </c>
      <c r="O12">
        <f t="shared" si="3"/>
        <v>1.85714285714286</v>
      </c>
      <c r="P12">
        <v>1</v>
      </c>
      <c r="Q12">
        <f t="shared" si="4"/>
        <v>2.83333333333333</v>
      </c>
      <c r="R12">
        <v>0</v>
      </c>
      <c r="S12">
        <f t="shared" si="5"/>
        <v>0</v>
      </c>
      <c r="T12" s="3">
        <v>5</v>
      </c>
      <c r="U12" s="2" t="s">
        <v>231</v>
      </c>
      <c r="V12" s="1">
        <f t="shared" si="6"/>
        <v>4</v>
      </c>
      <c r="W12" s="2">
        <v>0</v>
      </c>
      <c r="X12" s="2">
        <v>2</v>
      </c>
      <c r="Y12" s="2">
        <v>3</v>
      </c>
      <c r="Z12" s="1">
        <f t="shared" si="7"/>
        <v>0</v>
      </c>
      <c r="AA12" s="1"/>
      <c r="AB12" s="1">
        <f t="shared" si="8"/>
        <v>9</v>
      </c>
      <c r="AC12" s="1">
        <f t="shared" si="9"/>
        <v>13.5</v>
      </c>
      <c r="AD12" s="1">
        <f t="shared" si="10"/>
        <v>0</v>
      </c>
      <c r="AE12" s="1">
        <f t="shared" si="11"/>
        <v>13.5</v>
      </c>
      <c r="AF12" s="1">
        <v>14</v>
      </c>
    </row>
    <row r="13" spans="1:32">
      <c r="A13" s="3">
        <v>6</v>
      </c>
      <c r="B13" s="2" t="s">
        <v>232</v>
      </c>
      <c r="C13" s="2">
        <v>8</v>
      </c>
      <c r="G13">
        <f t="shared" si="0"/>
        <v>0</v>
      </c>
      <c r="H13" s="2" t="s">
        <v>232</v>
      </c>
      <c r="I13">
        <v>0</v>
      </c>
      <c r="J13">
        <v>0</v>
      </c>
      <c r="K13" s="2">
        <f t="shared" si="1"/>
        <v>0</v>
      </c>
      <c r="L13">
        <v>0</v>
      </c>
      <c r="M13" s="2">
        <f t="shared" si="2"/>
        <v>0</v>
      </c>
      <c r="N13">
        <v>0</v>
      </c>
      <c r="O13">
        <f t="shared" si="3"/>
        <v>0</v>
      </c>
      <c r="P13">
        <v>1</v>
      </c>
      <c r="Q13">
        <f t="shared" si="4"/>
        <v>2.83333333333333</v>
      </c>
      <c r="R13">
        <v>0</v>
      </c>
      <c r="S13">
        <f t="shared" si="5"/>
        <v>0</v>
      </c>
      <c r="T13" s="3">
        <v>6</v>
      </c>
      <c r="U13" s="2" t="s">
        <v>232</v>
      </c>
      <c r="V13" s="1">
        <f t="shared" si="6"/>
        <v>0</v>
      </c>
      <c r="W13" s="2">
        <v>0</v>
      </c>
      <c r="X13" s="2">
        <v>0</v>
      </c>
      <c r="Y13" s="2">
        <v>3</v>
      </c>
      <c r="Z13" s="1">
        <f t="shared" si="7"/>
        <v>0</v>
      </c>
      <c r="AA13" s="1"/>
      <c r="AB13" s="1">
        <f t="shared" si="8"/>
        <v>3</v>
      </c>
      <c r="AC13" s="1">
        <f t="shared" si="9"/>
        <v>12</v>
      </c>
      <c r="AD13" s="1">
        <f t="shared" si="10"/>
        <v>0</v>
      </c>
      <c r="AE13" s="1">
        <f t="shared" si="11"/>
        <v>12</v>
      </c>
      <c r="AF13" s="1">
        <f>+(AE13*1)</f>
        <v>12</v>
      </c>
    </row>
    <row r="14" spans="1:32">
      <c r="A14" s="3">
        <v>7</v>
      </c>
      <c r="B14" s="2" t="s">
        <v>233</v>
      </c>
      <c r="C14" s="2">
        <v>8</v>
      </c>
      <c r="D14">
        <v>11</v>
      </c>
      <c r="E14">
        <v>6</v>
      </c>
      <c r="F14">
        <v>3</v>
      </c>
      <c r="G14">
        <f t="shared" si="0"/>
        <v>20</v>
      </c>
      <c r="H14" s="2" t="s">
        <v>233</v>
      </c>
      <c r="I14">
        <v>6</v>
      </c>
      <c r="J14">
        <v>2</v>
      </c>
      <c r="K14" s="2">
        <f t="shared" si="1"/>
        <v>8</v>
      </c>
      <c r="L14">
        <v>5</v>
      </c>
      <c r="M14" s="2">
        <f t="shared" si="2"/>
        <v>12.5</v>
      </c>
      <c r="N14">
        <v>0</v>
      </c>
      <c r="O14">
        <f t="shared" si="3"/>
        <v>0</v>
      </c>
      <c r="P14">
        <v>3</v>
      </c>
      <c r="Q14">
        <f t="shared" si="4"/>
        <v>8.5</v>
      </c>
      <c r="R14">
        <v>0</v>
      </c>
      <c r="S14">
        <f t="shared" si="5"/>
        <v>0</v>
      </c>
      <c r="T14" s="3">
        <v>7</v>
      </c>
      <c r="U14" s="2" t="s">
        <v>233</v>
      </c>
      <c r="V14" s="1">
        <f t="shared" si="6"/>
        <v>8</v>
      </c>
      <c r="W14" s="2">
        <v>13</v>
      </c>
      <c r="X14" s="2">
        <v>0</v>
      </c>
      <c r="Y14" s="2">
        <v>9</v>
      </c>
      <c r="Z14" s="1">
        <f t="shared" si="7"/>
        <v>0</v>
      </c>
      <c r="AA14" s="1"/>
      <c r="AB14" s="1">
        <f t="shared" si="8"/>
        <v>30</v>
      </c>
      <c r="AC14" s="1">
        <f t="shared" si="9"/>
        <v>12</v>
      </c>
      <c r="AD14" s="1">
        <f t="shared" si="10"/>
        <v>10</v>
      </c>
      <c r="AE14" s="1">
        <f t="shared" si="11"/>
        <v>22</v>
      </c>
      <c r="AF14" s="1">
        <f>+(AE14*1)</f>
        <v>22</v>
      </c>
    </row>
    <row r="15" spans="1:32">
      <c r="A15" s="3">
        <v>8</v>
      </c>
      <c r="B15" s="2" t="s">
        <v>234</v>
      </c>
      <c r="C15" s="2">
        <v>9</v>
      </c>
      <c r="D15">
        <v>11</v>
      </c>
      <c r="E15">
        <v>0</v>
      </c>
      <c r="F15">
        <v>3</v>
      </c>
      <c r="G15">
        <f t="shared" si="0"/>
        <v>14</v>
      </c>
      <c r="H15" s="2" t="s">
        <v>234</v>
      </c>
      <c r="I15">
        <v>4</v>
      </c>
      <c r="J15">
        <v>0</v>
      </c>
      <c r="K15" s="2">
        <f t="shared" si="1"/>
        <v>4</v>
      </c>
      <c r="L15">
        <v>1</v>
      </c>
      <c r="M15" s="2">
        <f t="shared" si="2"/>
        <v>2.5</v>
      </c>
      <c r="N15">
        <v>2</v>
      </c>
      <c r="O15">
        <f t="shared" si="3"/>
        <v>3.71428571428571</v>
      </c>
      <c r="P15">
        <v>2</v>
      </c>
      <c r="Q15">
        <f t="shared" si="4"/>
        <v>5.66666666666667</v>
      </c>
      <c r="R15">
        <v>1</v>
      </c>
      <c r="S15">
        <f t="shared" si="5"/>
        <v>2</v>
      </c>
      <c r="T15" s="3">
        <v>8</v>
      </c>
      <c r="U15" s="2" t="s">
        <v>234</v>
      </c>
      <c r="V15" s="1">
        <f t="shared" si="6"/>
        <v>4</v>
      </c>
      <c r="W15" s="2">
        <v>3</v>
      </c>
      <c r="X15" s="2">
        <v>4</v>
      </c>
      <c r="Y15" s="2">
        <v>6</v>
      </c>
      <c r="Z15" s="1">
        <f t="shared" si="7"/>
        <v>2</v>
      </c>
      <c r="AA15" s="1"/>
      <c r="AB15" s="1">
        <f t="shared" si="8"/>
        <v>19</v>
      </c>
      <c r="AC15" s="1">
        <f t="shared" si="9"/>
        <v>13.5</v>
      </c>
      <c r="AD15" s="1">
        <f t="shared" si="10"/>
        <v>7</v>
      </c>
      <c r="AE15" s="1">
        <f t="shared" si="11"/>
        <v>20.5</v>
      </c>
      <c r="AF15" s="1">
        <v>21</v>
      </c>
    </row>
    <row r="16" spans="1:32">
      <c r="A16" s="3">
        <v>9</v>
      </c>
      <c r="B16" s="2" t="s">
        <v>235</v>
      </c>
      <c r="C16" s="2">
        <v>8.5</v>
      </c>
      <c r="D16">
        <v>11</v>
      </c>
      <c r="E16">
        <v>0</v>
      </c>
      <c r="F16">
        <v>3</v>
      </c>
      <c r="G16">
        <f t="shared" si="0"/>
        <v>14</v>
      </c>
      <c r="H16" s="2" t="s">
        <v>235</v>
      </c>
      <c r="I16">
        <v>3</v>
      </c>
      <c r="J16">
        <v>3</v>
      </c>
      <c r="K16" s="2">
        <f t="shared" si="1"/>
        <v>6</v>
      </c>
      <c r="L16">
        <v>4</v>
      </c>
      <c r="M16" s="2">
        <f t="shared" si="2"/>
        <v>10</v>
      </c>
      <c r="N16">
        <v>3</v>
      </c>
      <c r="O16">
        <f t="shared" si="3"/>
        <v>5.57142857142857</v>
      </c>
      <c r="P16">
        <v>3</v>
      </c>
      <c r="Q16">
        <f t="shared" si="4"/>
        <v>8.5</v>
      </c>
      <c r="R16">
        <v>0</v>
      </c>
      <c r="S16">
        <f t="shared" si="5"/>
        <v>0</v>
      </c>
      <c r="T16" s="3">
        <v>9</v>
      </c>
      <c r="U16" s="2" t="s">
        <v>235</v>
      </c>
      <c r="V16" s="1">
        <f t="shared" si="6"/>
        <v>6</v>
      </c>
      <c r="W16" s="2">
        <v>10</v>
      </c>
      <c r="X16" s="2">
        <v>6</v>
      </c>
      <c r="Y16" s="2">
        <v>9</v>
      </c>
      <c r="Z16" s="1">
        <f t="shared" si="7"/>
        <v>0</v>
      </c>
      <c r="AA16" s="1"/>
      <c r="AB16" s="1">
        <f t="shared" si="8"/>
        <v>31</v>
      </c>
      <c r="AC16" s="1">
        <f t="shared" si="9"/>
        <v>12.75</v>
      </c>
      <c r="AD16" s="1">
        <f t="shared" si="10"/>
        <v>7</v>
      </c>
      <c r="AE16" s="1">
        <f t="shared" si="11"/>
        <v>19.75</v>
      </c>
      <c r="AF16" s="1">
        <v>20</v>
      </c>
    </row>
    <row r="17" spans="1:32">
      <c r="A17" s="3">
        <v>11</v>
      </c>
      <c r="B17" s="2" t="s">
        <v>236</v>
      </c>
      <c r="C17" s="2">
        <v>0</v>
      </c>
      <c r="D17">
        <v>0</v>
      </c>
      <c r="E17">
        <v>0</v>
      </c>
      <c r="F17">
        <v>0</v>
      </c>
      <c r="G17">
        <f t="shared" si="0"/>
        <v>0</v>
      </c>
      <c r="H17" s="2" t="s">
        <v>236</v>
      </c>
      <c r="I17">
        <v>0</v>
      </c>
      <c r="J17">
        <v>0</v>
      </c>
      <c r="K17" s="2">
        <f t="shared" si="1"/>
        <v>0</v>
      </c>
      <c r="L17">
        <v>0</v>
      </c>
      <c r="M17" s="2">
        <f t="shared" si="2"/>
        <v>0</v>
      </c>
      <c r="N17">
        <v>0</v>
      </c>
      <c r="O17">
        <f t="shared" si="3"/>
        <v>0</v>
      </c>
      <c r="P17">
        <v>0</v>
      </c>
      <c r="Q17">
        <f t="shared" si="4"/>
        <v>0</v>
      </c>
      <c r="R17">
        <v>0</v>
      </c>
      <c r="S17">
        <f t="shared" si="5"/>
        <v>0</v>
      </c>
      <c r="T17" s="3">
        <v>11</v>
      </c>
      <c r="U17" s="2" t="s">
        <v>236</v>
      </c>
      <c r="V17" s="1">
        <f t="shared" si="6"/>
        <v>0</v>
      </c>
      <c r="W17" s="2">
        <v>0</v>
      </c>
      <c r="X17" s="2">
        <v>0</v>
      </c>
      <c r="Y17" s="2">
        <v>0</v>
      </c>
      <c r="Z17" s="1">
        <f t="shared" si="7"/>
        <v>0</v>
      </c>
      <c r="AA17" s="1"/>
      <c r="AB17" s="1">
        <f t="shared" si="8"/>
        <v>0</v>
      </c>
      <c r="AC17" s="1">
        <f t="shared" si="9"/>
        <v>0</v>
      </c>
      <c r="AD17" s="1">
        <f t="shared" si="10"/>
        <v>0</v>
      </c>
      <c r="AE17" s="1">
        <f t="shared" si="11"/>
        <v>0</v>
      </c>
      <c r="AF17" s="1">
        <v>0</v>
      </c>
    </row>
    <row r="18" spans="1:32">
      <c r="A18" s="3">
        <v>12</v>
      </c>
      <c r="B18" s="2" t="s">
        <v>237</v>
      </c>
      <c r="C18" s="2">
        <v>8.5</v>
      </c>
      <c r="D18">
        <v>0</v>
      </c>
      <c r="E18">
        <v>0</v>
      </c>
      <c r="F18">
        <v>0</v>
      </c>
      <c r="G18">
        <v>0</v>
      </c>
      <c r="H18" s="2" t="s">
        <v>237</v>
      </c>
      <c r="I18">
        <v>5</v>
      </c>
      <c r="J18">
        <v>0</v>
      </c>
      <c r="K18" s="2">
        <f t="shared" si="1"/>
        <v>5</v>
      </c>
      <c r="L18">
        <v>0</v>
      </c>
      <c r="M18" s="2">
        <f t="shared" si="2"/>
        <v>0</v>
      </c>
      <c r="N18">
        <v>0</v>
      </c>
      <c r="O18">
        <f t="shared" si="3"/>
        <v>0</v>
      </c>
      <c r="P18">
        <v>1</v>
      </c>
      <c r="Q18">
        <f t="shared" si="4"/>
        <v>2.83333333333333</v>
      </c>
      <c r="R18">
        <v>0</v>
      </c>
      <c r="S18">
        <f t="shared" si="5"/>
        <v>0</v>
      </c>
      <c r="T18" s="3">
        <v>12</v>
      </c>
      <c r="U18" s="2" t="s">
        <v>237</v>
      </c>
      <c r="V18" s="1">
        <f t="shared" si="6"/>
        <v>5</v>
      </c>
      <c r="W18" s="2">
        <v>0</v>
      </c>
      <c r="X18" s="2">
        <v>0</v>
      </c>
      <c r="Y18" s="2">
        <v>3</v>
      </c>
      <c r="Z18" s="1">
        <f t="shared" si="7"/>
        <v>0</v>
      </c>
      <c r="AA18" s="1"/>
      <c r="AB18" s="1">
        <f t="shared" si="8"/>
        <v>8</v>
      </c>
      <c r="AC18" s="1">
        <f t="shared" si="9"/>
        <v>12.75</v>
      </c>
      <c r="AD18" s="1">
        <v>0</v>
      </c>
      <c r="AE18" s="1">
        <f t="shared" si="11"/>
        <v>12.75</v>
      </c>
      <c r="AF18" s="1">
        <v>13</v>
      </c>
    </row>
    <row r="19" spans="1:32">
      <c r="A19" s="3">
        <v>14</v>
      </c>
      <c r="B19" s="2" t="s">
        <v>238</v>
      </c>
      <c r="C19" s="2">
        <v>8</v>
      </c>
      <c r="D19">
        <v>0</v>
      </c>
      <c r="E19">
        <v>0</v>
      </c>
      <c r="F19">
        <v>0</v>
      </c>
      <c r="G19">
        <f t="shared" ref="G19:G41" si="12">+(D19+E19+F19)</f>
        <v>0</v>
      </c>
      <c r="H19" s="2" t="s">
        <v>238</v>
      </c>
      <c r="I19">
        <v>0</v>
      </c>
      <c r="J19">
        <v>0</v>
      </c>
      <c r="K19" s="2">
        <f t="shared" si="1"/>
        <v>0</v>
      </c>
      <c r="L19">
        <v>1</v>
      </c>
      <c r="M19" s="2">
        <f t="shared" si="2"/>
        <v>2.5</v>
      </c>
      <c r="N19">
        <v>0</v>
      </c>
      <c r="O19">
        <f t="shared" si="3"/>
        <v>0</v>
      </c>
      <c r="P19">
        <v>1</v>
      </c>
      <c r="Q19">
        <f t="shared" si="4"/>
        <v>2.83333333333333</v>
      </c>
      <c r="R19">
        <v>0</v>
      </c>
      <c r="S19">
        <f t="shared" si="5"/>
        <v>0</v>
      </c>
      <c r="T19" s="3">
        <v>14</v>
      </c>
      <c r="U19" s="2" t="s">
        <v>238</v>
      </c>
      <c r="V19" s="1">
        <f t="shared" si="6"/>
        <v>0</v>
      </c>
      <c r="W19" s="2">
        <v>3</v>
      </c>
      <c r="X19" s="2">
        <v>0</v>
      </c>
      <c r="Y19" s="2">
        <v>3</v>
      </c>
      <c r="Z19" s="1">
        <f t="shared" si="7"/>
        <v>0</v>
      </c>
      <c r="AA19" s="1"/>
      <c r="AB19" s="1">
        <f t="shared" si="8"/>
        <v>6</v>
      </c>
      <c r="AC19" s="1">
        <f t="shared" si="9"/>
        <v>12</v>
      </c>
      <c r="AD19" s="1">
        <f t="shared" ref="AD19:AD41" si="13">+(G19*10)/20</f>
        <v>0</v>
      </c>
      <c r="AE19" s="1">
        <f t="shared" ref="AE19:AE41" si="14">+(AC19+AD19)</f>
        <v>12</v>
      </c>
      <c r="AF19" s="1">
        <f>+(AE19*1)</f>
        <v>12</v>
      </c>
    </row>
    <row r="20" spans="1:32">
      <c r="A20" s="3">
        <v>15</v>
      </c>
      <c r="B20" s="2" t="s">
        <v>239</v>
      </c>
      <c r="C20" s="2">
        <v>8</v>
      </c>
      <c r="D20">
        <v>0</v>
      </c>
      <c r="E20">
        <v>0</v>
      </c>
      <c r="F20">
        <v>3</v>
      </c>
      <c r="G20">
        <f t="shared" si="12"/>
        <v>3</v>
      </c>
      <c r="H20" s="2" t="s">
        <v>239</v>
      </c>
      <c r="I20">
        <v>2</v>
      </c>
      <c r="J20">
        <v>0</v>
      </c>
      <c r="K20" s="2">
        <f t="shared" si="1"/>
        <v>2</v>
      </c>
      <c r="L20">
        <v>2</v>
      </c>
      <c r="M20" s="2">
        <f t="shared" si="2"/>
        <v>5</v>
      </c>
      <c r="N20">
        <v>0</v>
      </c>
      <c r="O20">
        <f t="shared" si="3"/>
        <v>0</v>
      </c>
      <c r="P20">
        <v>1</v>
      </c>
      <c r="Q20">
        <f t="shared" si="4"/>
        <v>2.83333333333333</v>
      </c>
      <c r="R20">
        <v>0</v>
      </c>
      <c r="S20">
        <f t="shared" si="5"/>
        <v>0</v>
      </c>
      <c r="T20" s="3">
        <v>15</v>
      </c>
      <c r="U20" s="2" t="s">
        <v>239</v>
      </c>
      <c r="V20" s="1">
        <f t="shared" si="6"/>
        <v>2</v>
      </c>
      <c r="W20" s="2">
        <v>5</v>
      </c>
      <c r="X20" s="2">
        <v>0</v>
      </c>
      <c r="Y20" s="2">
        <v>3</v>
      </c>
      <c r="Z20" s="1">
        <f t="shared" si="7"/>
        <v>0</v>
      </c>
      <c r="AA20" s="1"/>
      <c r="AB20" s="1">
        <f t="shared" si="8"/>
        <v>10</v>
      </c>
      <c r="AC20" s="1">
        <f t="shared" si="9"/>
        <v>12</v>
      </c>
      <c r="AD20" s="1">
        <f t="shared" si="13"/>
        <v>1.5</v>
      </c>
      <c r="AE20" s="1">
        <f t="shared" si="14"/>
        <v>13.5</v>
      </c>
      <c r="AF20" s="1">
        <v>14</v>
      </c>
    </row>
    <row r="21" spans="1:32">
      <c r="A21" s="3">
        <v>16</v>
      </c>
      <c r="B21" s="2" t="s">
        <v>240</v>
      </c>
      <c r="C21" s="2">
        <v>8</v>
      </c>
      <c r="D21">
        <v>0</v>
      </c>
      <c r="E21">
        <v>0</v>
      </c>
      <c r="F21">
        <v>0</v>
      </c>
      <c r="G21">
        <f t="shared" si="12"/>
        <v>0</v>
      </c>
      <c r="H21" s="2" t="s">
        <v>240</v>
      </c>
      <c r="I21">
        <v>4</v>
      </c>
      <c r="J21">
        <v>0</v>
      </c>
      <c r="K21" s="2">
        <f t="shared" si="1"/>
        <v>4</v>
      </c>
      <c r="L21">
        <v>1</v>
      </c>
      <c r="M21" s="2">
        <f t="shared" si="2"/>
        <v>2.5</v>
      </c>
      <c r="N21">
        <v>0</v>
      </c>
      <c r="O21">
        <f t="shared" si="3"/>
        <v>0</v>
      </c>
      <c r="P21">
        <v>1</v>
      </c>
      <c r="Q21">
        <f t="shared" si="4"/>
        <v>2.83333333333333</v>
      </c>
      <c r="R21">
        <v>0</v>
      </c>
      <c r="S21">
        <f t="shared" si="5"/>
        <v>0</v>
      </c>
      <c r="T21" s="3">
        <v>16</v>
      </c>
      <c r="U21" s="2" t="s">
        <v>240</v>
      </c>
      <c r="V21" s="1">
        <f t="shared" si="6"/>
        <v>4</v>
      </c>
      <c r="W21" s="2">
        <v>3</v>
      </c>
      <c r="X21" s="2">
        <v>0</v>
      </c>
      <c r="Y21" s="2">
        <v>3</v>
      </c>
      <c r="Z21" s="1">
        <f t="shared" si="7"/>
        <v>0</v>
      </c>
      <c r="AA21" s="1"/>
      <c r="AB21" s="1">
        <f t="shared" si="8"/>
        <v>10</v>
      </c>
      <c r="AC21" s="1">
        <f t="shared" si="9"/>
        <v>12</v>
      </c>
      <c r="AD21" s="1">
        <f t="shared" si="13"/>
        <v>0</v>
      </c>
      <c r="AE21" s="1">
        <f t="shared" si="14"/>
        <v>12</v>
      </c>
      <c r="AF21" s="1">
        <f>+(AE21*1)</f>
        <v>12</v>
      </c>
    </row>
    <row r="22" spans="1:32">
      <c r="A22" s="3">
        <v>17</v>
      </c>
      <c r="B22" s="2" t="s">
        <v>241</v>
      </c>
      <c r="C22" s="2">
        <v>8.5</v>
      </c>
      <c r="D22">
        <v>11</v>
      </c>
      <c r="E22">
        <v>0</v>
      </c>
      <c r="F22">
        <v>2</v>
      </c>
      <c r="G22">
        <f t="shared" si="12"/>
        <v>13</v>
      </c>
      <c r="H22" s="2" t="s">
        <v>241</v>
      </c>
      <c r="I22">
        <v>5</v>
      </c>
      <c r="J22">
        <v>0</v>
      </c>
      <c r="K22" s="2">
        <f t="shared" si="1"/>
        <v>5</v>
      </c>
      <c r="L22">
        <v>0</v>
      </c>
      <c r="M22" s="2">
        <f t="shared" si="2"/>
        <v>0</v>
      </c>
      <c r="N22">
        <v>0</v>
      </c>
      <c r="O22">
        <f t="shared" si="3"/>
        <v>0</v>
      </c>
      <c r="P22">
        <v>2</v>
      </c>
      <c r="Q22">
        <f t="shared" si="4"/>
        <v>5.66666666666667</v>
      </c>
      <c r="R22">
        <v>0</v>
      </c>
      <c r="S22">
        <f t="shared" si="5"/>
        <v>0</v>
      </c>
      <c r="T22" s="3">
        <v>17</v>
      </c>
      <c r="U22" s="2" t="s">
        <v>241</v>
      </c>
      <c r="V22" s="1">
        <f t="shared" si="6"/>
        <v>5</v>
      </c>
      <c r="W22" s="2">
        <v>0</v>
      </c>
      <c r="X22" s="2">
        <v>0</v>
      </c>
      <c r="Y22" s="2">
        <v>6</v>
      </c>
      <c r="Z22" s="1">
        <f t="shared" si="7"/>
        <v>0</v>
      </c>
      <c r="AA22" s="1"/>
      <c r="AB22" s="1">
        <f t="shared" si="8"/>
        <v>11</v>
      </c>
      <c r="AC22" s="1">
        <f t="shared" si="9"/>
        <v>12.75</v>
      </c>
      <c r="AD22" s="1">
        <f t="shared" si="13"/>
        <v>6.5</v>
      </c>
      <c r="AE22" s="1">
        <f t="shared" si="14"/>
        <v>19.25</v>
      </c>
      <c r="AF22" s="1">
        <v>19</v>
      </c>
    </row>
    <row r="23" spans="1:32">
      <c r="A23" s="3">
        <v>18</v>
      </c>
      <c r="B23" s="2" t="s">
        <v>242</v>
      </c>
      <c r="C23" s="2">
        <v>8</v>
      </c>
      <c r="D23">
        <v>11</v>
      </c>
      <c r="E23">
        <v>4</v>
      </c>
      <c r="F23">
        <v>0</v>
      </c>
      <c r="G23">
        <f t="shared" si="12"/>
        <v>15</v>
      </c>
      <c r="H23" s="2" t="s">
        <v>242</v>
      </c>
      <c r="I23">
        <v>6</v>
      </c>
      <c r="J23">
        <v>0</v>
      </c>
      <c r="K23" s="2">
        <f t="shared" si="1"/>
        <v>6</v>
      </c>
      <c r="L23">
        <v>2</v>
      </c>
      <c r="M23" s="2">
        <f t="shared" si="2"/>
        <v>5</v>
      </c>
      <c r="N23">
        <v>0</v>
      </c>
      <c r="O23">
        <f t="shared" si="3"/>
        <v>0</v>
      </c>
      <c r="P23">
        <v>2</v>
      </c>
      <c r="Q23">
        <f t="shared" si="4"/>
        <v>5.66666666666667</v>
      </c>
      <c r="R23">
        <v>0</v>
      </c>
      <c r="S23">
        <f t="shared" si="5"/>
        <v>0</v>
      </c>
      <c r="T23" s="3">
        <v>18</v>
      </c>
      <c r="U23" s="2" t="s">
        <v>242</v>
      </c>
      <c r="V23" s="1">
        <f t="shared" si="6"/>
        <v>6</v>
      </c>
      <c r="W23" s="2">
        <v>5</v>
      </c>
      <c r="X23" s="2">
        <v>0</v>
      </c>
      <c r="Y23" s="2">
        <v>6</v>
      </c>
      <c r="Z23" s="1">
        <f t="shared" si="7"/>
        <v>0</v>
      </c>
      <c r="AA23" s="1"/>
      <c r="AB23" s="1">
        <f t="shared" si="8"/>
        <v>17</v>
      </c>
      <c r="AC23" s="1">
        <f t="shared" si="9"/>
        <v>12</v>
      </c>
      <c r="AD23" s="1">
        <f t="shared" si="13"/>
        <v>7.5</v>
      </c>
      <c r="AE23" s="1">
        <f t="shared" si="14"/>
        <v>19.5</v>
      </c>
      <c r="AF23" s="1">
        <v>20</v>
      </c>
    </row>
    <row r="24" spans="1:32">
      <c r="A24">
        <v>20</v>
      </c>
      <c r="B24" s="2" t="s">
        <v>243</v>
      </c>
      <c r="C24" s="2">
        <v>8.5</v>
      </c>
      <c r="D24">
        <v>0</v>
      </c>
      <c r="E24">
        <v>4</v>
      </c>
      <c r="F24">
        <v>5</v>
      </c>
      <c r="G24">
        <f t="shared" si="12"/>
        <v>9</v>
      </c>
      <c r="H24" s="2" t="s">
        <v>243</v>
      </c>
      <c r="I24">
        <v>5</v>
      </c>
      <c r="J24">
        <v>2</v>
      </c>
      <c r="K24" s="2">
        <f t="shared" si="1"/>
        <v>7</v>
      </c>
      <c r="L24">
        <v>2</v>
      </c>
      <c r="M24" s="2">
        <f t="shared" si="2"/>
        <v>5</v>
      </c>
      <c r="N24">
        <v>2</v>
      </c>
      <c r="O24">
        <f t="shared" si="3"/>
        <v>3.71428571428571</v>
      </c>
      <c r="P24">
        <v>3</v>
      </c>
      <c r="Q24">
        <f t="shared" si="4"/>
        <v>8.5</v>
      </c>
      <c r="R24">
        <v>0</v>
      </c>
      <c r="S24">
        <f t="shared" si="5"/>
        <v>0</v>
      </c>
      <c r="T24">
        <v>20</v>
      </c>
      <c r="U24" s="2" t="s">
        <v>243</v>
      </c>
      <c r="V24" s="1">
        <f t="shared" si="6"/>
        <v>7</v>
      </c>
      <c r="W24" s="2">
        <v>5</v>
      </c>
      <c r="X24" s="2">
        <v>4</v>
      </c>
      <c r="Y24" s="2">
        <v>9</v>
      </c>
      <c r="Z24" s="1">
        <f t="shared" si="7"/>
        <v>0</v>
      </c>
      <c r="AA24" s="1"/>
      <c r="AB24" s="1">
        <f t="shared" si="8"/>
        <v>25</v>
      </c>
      <c r="AC24" s="1">
        <f t="shared" si="9"/>
        <v>12.75</v>
      </c>
      <c r="AD24" s="1">
        <f t="shared" si="13"/>
        <v>4.5</v>
      </c>
      <c r="AE24" s="1">
        <f t="shared" si="14"/>
        <v>17.25</v>
      </c>
      <c r="AF24" s="1">
        <v>17</v>
      </c>
    </row>
    <row r="25" spans="1:32">
      <c r="A25">
        <v>22</v>
      </c>
      <c r="B25" s="2" t="s">
        <v>244</v>
      </c>
      <c r="C25" s="2">
        <v>8.5</v>
      </c>
      <c r="D25">
        <v>11</v>
      </c>
      <c r="E25">
        <v>4</v>
      </c>
      <c r="F25">
        <v>0</v>
      </c>
      <c r="G25">
        <f t="shared" si="12"/>
        <v>15</v>
      </c>
      <c r="H25" s="2" t="s">
        <v>244</v>
      </c>
      <c r="I25">
        <v>5</v>
      </c>
      <c r="J25">
        <v>2</v>
      </c>
      <c r="K25" s="2">
        <f t="shared" si="1"/>
        <v>7</v>
      </c>
      <c r="L25">
        <v>3</v>
      </c>
      <c r="M25" s="2">
        <f t="shared" si="2"/>
        <v>7.5</v>
      </c>
      <c r="N25">
        <v>1</v>
      </c>
      <c r="O25">
        <f t="shared" si="3"/>
        <v>1.85714285714286</v>
      </c>
      <c r="P25">
        <v>3</v>
      </c>
      <c r="Q25">
        <f t="shared" si="4"/>
        <v>8.5</v>
      </c>
      <c r="R25">
        <v>0</v>
      </c>
      <c r="S25">
        <f t="shared" si="5"/>
        <v>0</v>
      </c>
      <c r="T25">
        <v>22</v>
      </c>
      <c r="U25" s="2" t="s">
        <v>244</v>
      </c>
      <c r="V25" s="1">
        <f t="shared" si="6"/>
        <v>7</v>
      </c>
      <c r="W25" s="2">
        <v>8</v>
      </c>
      <c r="X25" s="2">
        <v>2</v>
      </c>
      <c r="Y25" s="2">
        <v>9</v>
      </c>
      <c r="Z25" s="1">
        <f t="shared" si="7"/>
        <v>0</v>
      </c>
      <c r="AA25" s="1"/>
      <c r="AB25" s="1">
        <f t="shared" si="8"/>
        <v>26</v>
      </c>
      <c r="AC25" s="1">
        <f t="shared" si="9"/>
        <v>12.75</v>
      </c>
      <c r="AD25" s="1">
        <f t="shared" si="13"/>
        <v>7.5</v>
      </c>
      <c r="AE25" s="1">
        <f t="shared" si="14"/>
        <v>20.25</v>
      </c>
      <c r="AF25" s="1">
        <v>20</v>
      </c>
    </row>
    <row r="26" spans="1:32">
      <c r="A26">
        <v>23</v>
      </c>
      <c r="B26" s="2" t="s">
        <v>245</v>
      </c>
      <c r="C26" s="2">
        <v>8</v>
      </c>
      <c r="G26">
        <f t="shared" si="12"/>
        <v>0</v>
      </c>
      <c r="H26" s="2" t="s">
        <v>245</v>
      </c>
      <c r="I26">
        <v>6</v>
      </c>
      <c r="J26">
        <v>1</v>
      </c>
      <c r="K26" s="2">
        <f t="shared" si="1"/>
        <v>7</v>
      </c>
      <c r="L26">
        <v>5</v>
      </c>
      <c r="M26" s="2">
        <f t="shared" si="2"/>
        <v>12.5</v>
      </c>
      <c r="N26">
        <v>1</v>
      </c>
      <c r="O26">
        <f t="shared" si="3"/>
        <v>1.85714285714286</v>
      </c>
      <c r="P26">
        <v>1</v>
      </c>
      <c r="Q26">
        <f t="shared" si="4"/>
        <v>2.83333333333333</v>
      </c>
      <c r="R26">
        <v>0</v>
      </c>
      <c r="S26">
        <f t="shared" si="5"/>
        <v>0</v>
      </c>
      <c r="T26">
        <v>23</v>
      </c>
      <c r="U26" s="2" t="s">
        <v>245</v>
      </c>
      <c r="V26" s="1">
        <f t="shared" si="6"/>
        <v>7</v>
      </c>
      <c r="W26" s="2">
        <v>13</v>
      </c>
      <c r="X26" s="2">
        <v>2</v>
      </c>
      <c r="Y26" s="2">
        <v>3</v>
      </c>
      <c r="Z26" s="1">
        <f t="shared" si="7"/>
        <v>0</v>
      </c>
      <c r="AA26" s="1"/>
      <c r="AB26" s="1">
        <f t="shared" si="8"/>
        <v>25</v>
      </c>
      <c r="AC26" s="1">
        <f t="shared" si="9"/>
        <v>12</v>
      </c>
      <c r="AD26" s="1">
        <f t="shared" si="13"/>
        <v>0</v>
      </c>
      <c r="AE26" s="1">
        <f t="shared" si="14"/>
        <v>12</v>
      </c>
      <c r="AF26" s="1">
        <f>+(AE26*1)</f>
        <v>12</v>
      </c>
    </row>
    <row r="27" spans="1:32">
      <c r="A27">
        <v>24</v>
      </c>
      <c r="B27" s="2" t="s">
        <v>246</v>
      </c>
      <c r="C27" s="2">
        <v>9</v>
      </c>
      <c r="D27">
        <v>10</v>
      </c>
      <c r="E27">
        <v>4</v>
      </c>
      <c r="F27">
        <v>0</v>
      </c>
      <c r="G27">
        <f t="shared" si="12"/>
        <v>14</v>
      </c>
      <c r="H27" s="2" t="s">
        <v>246</v>
      </c>
      <c r="I27">
        <v>3</v>
      </c>
      <c r="J27">
        <v>0</v>
      </c>
      <c r="K27" s="2">
        <f t="shared" si="1"/>
        <v>3</v>
      </c>
      <c r="L27">
        <v>2</v>
      </c>
      <c r="M27" s="2">
        <f t="shared" si="2"/>
        <v>5</v>
      </c>
      <c r="N27">
        <v>1</v>
      </c>
      <c r="O27">
        <f t="shared" si="3"/>
        <v>1.85714285714286</v>
      </c>
      <c r="P27">
        <v>3</v>
      </c>
      <c r="Q27">
        <f t="shared" si="4"/>
        <v>8.5</v>
      </c>
      <c r="R27">
        <v>0</v>
      </c>
      <c r="S27">
        <f t="shared" si="5"/>
        <v>0</v>
      </c>
      <c r="T27">
        <v>24</v>
      </c>
      <c r="U27" s="2" t="s">
        <v>246</v>
      </c>
      <c r="V27" s="1">
        <f t="shared" si="6"/>
        <v>3</v>
      </c>
      <c r="W27" s="2">
        <v>5</v>
      </c>
      <c r="X27" s="2">
        <v>2</v>
      </c>
      <c r="Y27" s="2">
        <v>9</v>
      </c>
      <c r="Z27" s="1">
        <f t="shared" si="7"/>
        <v>0</v>
      </c>
      <c r="AA27" s="1"/>
      <c r="AB27" s="1">
        <f t="shared" si="8"/>
        <v>19</v>
      </c>
      <c r="AC27" s="1">
        <f t="shared" si="9"/>
        <v>13.5</v>
      </c>
      <c r="AD27" s="1">
        <f t="shared" si="13"/>
        <v>7</v>
      </c>
      <c r="AE27" s="1">
        <f t="shared" si="14"/>
        <v>20.5</v>
      </c>
      <c r="AF27" s="1">
        <v>21</v>
      </c>
    </row>
    <row r="28" spans="1:32">
      <c r="A28">
        <v>25</v>
      </c>
      <c r="B28" s="2" t="s">
        <v>247</v>
      </c>
      <c r="C28" s="2">
        <v>8</v>
      </c>
      <c r="D28">
        <v>11</v>
      </c>
      <c r="E28">
        <v>4</v>
      </c>
      <c r="F28">
        <v>5</v>
      </c>
      <c r="G28">
        <f t="shared" si="12"/>
        <v>20</v>
      </c>
      <c r="H28" s="2" t="s">
        <v>247</v>
      </c>
      <c r="I28">
        <v>6</v>
      </c>
      <c r="J28">
        <v>2</v>
      </c>
      <c r="K28" s="2">
        <f t="shared" si="1"/>
        <v>8</v>
      </c>
      <c r="L28">
        <v>5</v>
      </c>
      <c r="M28" s="2">
        <f t="shared" si="2"/>
        <v>12.5</v>
      </c>
      <c r="N28">
        <v>5</v>
      </c>
      <c r="O28">
        <f t="shared" si="3"/>
        <v>9.28571428571429</v>
      </c>
      <c r="P28">
        <v>3</v>
      </c>
      <c r="Q28">
        <f t="shared" si="4"/>
        <v>8.5</v>
      </c>
      <c r="R28">
        <v>2</v>
      </c>
      <c r="S28">
        <f t="shared" si="5"/>
        <v>4</v>
      </c>
      <c r="T28">
        <v>25</v>
      </c>
      <c r="U28" s="2" t="s">
        <v>247</v>
      </c>
      <c r="V28" s="1">
        <f t="shared" si="6"/>
        <v>8</v>
      </c>
      <c r="W28" s="2">
        <v>13</v>
      </c>
      <c r="X28" s="2">
        <v>9</v>
      </c>
      <c r="Y28" s="2">
        <v>9</v>
      </c>
      <c r="Z28" s="1">
        <f t="shared" si="7"/>
        <v>4</v>
      </c>
      <c r="AA28" s="1"/>
      <c r="AB28" s="1">
        <f t="shared" si="8"/>
        <v>43</v>
      </c>
      <c r="AC28" s="1">
        <f t="shared" si="9"/>
        <v>12</v>
      </c>
      <c r="AD28" s="1">
        <f t="shared" si="13"/>
        <v>10</v>
      </c>
      <c r="AE28" s="1">
        <f t="shared" si="14"/>
        <v>22</v>
      </c>
      <c r="AF28" s="1">
        <f>+(AE28*1)</f>
        <v>22</v>
      </c>
    </row>
    <row r="29" spans="1:32">
      <c r="A29">
        <v>27</v>
      </c>
      <c r="B29" s="2" t="s">
        <v>248</v>
      </c>
      <c r="C29" s="2">
        <v>9</v>
      </c>
      <c r="D29">
        <v>11</v>
      </c>
      <c r="E29">
        <v>4</v>
      </c>
      <c r="F29">
        <v>5</v>
      </c>
      <c r="G29">
        <f t="shared" si="12"/>
        <v>20</v>
      </c>
      <c r="H29" s="2" t="s">
        <v>248</v>
      </c>
      <c r="I29">
        <v>5</v>
      </c>
      <c r="J29">
        <v>3</v>
      </c>
      <c r="K29" s="2">
        <f t="shared" si="1"/>
        <v>8</v>
      </c>
      <c r="L29">
        <v>6</v>
      </c>
      <c r="M29" s="2">
        <f t="shared" si="2"/>
        <v>15</v>
      </c>
      <c r="N29">
        <v>7</v>
      </c>
      <c r="O29">
        <f t="shared" si="3"/>
        <v>13</v>
      </c>
      <c r="P29">
        <v>3</v>
      </c>
      <c r="Q29">
        <f t="shared" si="4"/>
        <v>8.5</v>
      </c>
      <c r="R29">
        <v>2</v>
      </c>
      <c r="S29">
        <f t="shared" si="5"/>
        <v>4</v>
      </c>
      <c r="T29">
        <v>27</v>
      </c>
      <c r="U29" s="2" t="s">
        <v>248</v>
      </c>
      <c r="V29" s="1">
        <f t="shared" si="6"/>
        <v>8</v>
      </c>
      <c r="W29" s="2">
        <v>15</v>
      </c>
      <c r="X29" s="2">
        <v>13</v>
      </c>
      <c r="Y29" s="2">
        <v>9</v>
      </c>
      <c r="Z29" s="1">
        <f t="shared" si="7"/>
        <v>4</v>
      </c>
      <c r="AA29" s="1"/>
      <c r="AB29" s="1">
        <f t="shared" si="8"/>
        <v>49</v>
      </c>
      <c r="AC29" s="1">
        <f t="shared" si="9"/>
        <v>13.5</v>
      </c>
      <c r="AD29" s="1">
        <f t="shared" si="13"/>
        <v>10</v>
      </c>
      <c r="AE29" s="1">
        <f t="shared" si="14"/>
        <v>23.5</v>
      </c>
      <c r="AF29" s="1">
        <v>24</v>
      </c>
    </row>
    <row r="30" spans="1:32">
      <c r="A30">
        <v>28</v>
      </c>
      <c r="B30" s="2" t="s">
        <v>249</v>
      </c>
      <c r="C30" s="2">
        <v>8.5</v>
      </c>
      <c r="D30">
        <v>0</v>
      </c>
      <c r="E30">
        <v>0</v>
      </c>
      <c r="F30">
        <v>0</v>
      </c>
      <c r="G30">
        <f t="shared" si="12"/>
        <v>0</v>
      </c>
      <c r="H30" s="2" t="s">
        <v>249</v>
      </c>
      <c r="I30">
        <v>1</v>
      </c>
      <c r="J30">
        <v>0</v>
      </c>
      <c r="K30" s="2">
        <f t="shared" si="1"/>
        <v>1</v>
      </c>
      <c r="L30">
        <v>1</v>
      </c>
      <c r="M30" s="2">
        <f t="shared" si="2"/>
        <v>2.5</v>
      </c>
      <c r="N30">
        <v>0</v>
      </c>
      <c r="O30">
        <f t="shared" si="3"/>
        <v>0</v>
      </c>
      <c r="P30">
        <v>1</v>
      </c>
      <c r="Q30">
        <f t="shared" si="4"/>
        <v>2.83333333333333</v>
      </c>
      <c r="R30">
        <v>0</v>
      </c>
      <c r="S30">
        <f t="shared" si="5"/>
        <v>0</v>
      </c>
      <c r="T30">
        <v>28</v>
      </c>
      <c r="U30" s="2" t="s">
        <v>249</v>
      </c>
      <c r="V30" s="1">
        <f t="shared" si="6"/>
        <v>1</v>
      </c>
      <c r="W30" s="2">
        <v>3</v>
      </c>
      <c r="X30" s="2">
        <v>0</v>
      </c>
      <c r="Y30" s="2">
        <v>3</v>
      </c>
      <c r="Z30" s="1">
        <f t="shared" si="7"/>
        <v>0</v>
      </c>
      <c r="AA30" s="1"/>
      <c r="AB30" s="1">
        <f t="shared" si="8"/>
        <v>7</v>
      </c>
      <c r="AC30" s="1">
        <f t="shared" si="9"/>
        <v>12.75</v>
      </c>
      <c r="AD30" s="1">
        <f t="shared" si="13"/>
        <v>0</v>
      </c>
      <c r="AE30" s="1">
        <f t="shared" si="14"/>
        <v>12.75</v>
      </c>
      <c r="AF30" s="1">
        <v>13</v>
      </c>
    </row>
    <row r="31" spans="1:32">
      <c r="A31">
        <v>29</v>
      </c>
      <c r="B31" s="4" t="s">
        <v>250</v>
      </c>
      <c r="C31" s="4">
        <v>8.5</v>
      </c>
      <c r="D31">
        <v>6</v>
      </c>
      <c r="E31">
        <v>4</v>
      </c>
      <c r="F31">
        <v>0</v>
      </c>
      <c r="G31">
        <f t="shared" si="12"/>
        <v>10</v>
      </c>
      <c r="H31" s="4" t="s">
        <v>250</v>
      </c>
      <c r="I31">
        <v>6</v>
      </c>
      <c r="J31">
        <v>1</v>
      </c>
      <c r="K31" s="2">
        <f t="shared" si="1"/>
        <v>7</v>
      </c>
      <c r="L31">
        <v>4</v>
      </c>
      <c r="M31" s="2">
        <f t="shared" si="2"/>
        <v>10</v>
      </c>
      <c r="N31">
        <v>1</v>
      </c>
      <c r="O31">
        <f t="shared" si="3"/>
        <v>1.85714285714286</v>
      </c>
      <c r="P31">
        <v>3</v>
      </c>
      <c r="Q31">
        <f t="shared" si="4"/>
        <v>8.5</v>
      </c>
      <c r="R31">
        <v>0</v>
      </c>
      <c r="S31">
        <f t="shared" si="5"/>
        <v>0</v>
      </c>
      <c r="T31">
        <v>29</v>
      </c>
      <c r="U31" s="7" t="s">
        <v>250</v>
      </c>
      <c r="V31" s="1">
        <f t="shared" si="6"/>
        <v>7</v>
      </c>
      <c r="W31" s="7">
        <v>10</v>
      </c>
      <c r="X31" s="7">
        <v>2</v>
      </c>
      <c r="Y31" s="7">
        <v>9</v>
      </c>
      <c r="Z31" s="1">
        <f t="shared" si="7"/>
        <v>0</v>
      </c>
      <c r="AA31" s="1"/>
      <c r="AB31" s="1">
        <f t="shared" si="8"/>
        <v>28</v>
      </c>
      <c r="AC31" s="1">
        <f t="shared" si="9"/>
        <v>12.75</v>
      </c>
      <c r="AD31" s="1">
        <f t="shared" si="13"/>
        <v>5</v>
      </c>
      <c r="AE31" s="1">
        <f t="shared" si="14"/>
        <v>17.75</v>
      </c>
      <c r="AF31" s="1">
        <v>18</v>
      </c>
    </row>
    <row r="32" spans="1:32">
      <c r="A32">
        <v>30</v>
      </c>
      <c r="B32" s="4" t="s">
        <v>251</v>
      </c>
      <c r="C32" s="4">
        <v>8</v>
      </c>
      <c r="D32">
        <v>0</v>
      </c>
      <c r="E32">
        <v>4</v>
      </c>
      <c r="F32">
        <v>0</v>
      </c>
      <c r="G32">
        <f t="shared" si="12"/>
        <v>4</v>
      </c>
      <c r="H32" s="4" t="s">
        <v>251</v>
      </c>
      <c r="I32">
        <v>0</v>
      </c>
      <c r="J32">
        <v>0</v>
      </c>
      <c r="K32" s="2">
        <f t="shared" si="1"/>
        <v>0</v>
      </c>
      <c r="L32">
        <v>0</v>
      </c>
      <c r="M32" s="2">
        <f t="shared" si="2"/>
        <v>0</v>
      </c>
      <c r="N32">
        <v>0</v>
      </c>
      <c r="O32">
        <f t="shared" si="3"/>
        <v>0</v>
      </c>
      <c r="P32">
        <v>1</v>
      </c>
      <c r="Q32">
        <f t="shared" si="4"/>
        <v>2.83333333333333</v>
      </c>
      <c r="R32">
        <v>0</v>
      </c>
      <c r="S32">
        <f t="shared" si="5"/>
        <v>0</v>
      </c>
      <c r="T32">
        <v>30</v>
      </c>
      <c r="U32" s="7" t="s">
        <v>251</v>
      </c>
      <c r="V32" s="1">
        <f t="shared" si="6"/>
        <v>0</v>
      </c>
      <c r="W32" s="7">
        <v>0</v>
      </c>
      <c r="X32" s="7">
        <v>0</v>
      </c>
      <c r="Y32" s="7">
        <v>3</v>
      </c>
      <c r="Z32" s="1">
        <f t="shared" si="7"/>
        <v>0</v>
      </c>
      <c r="AA32" s="1"/>
      <c r="AB32" s="1">
        <f t="shared" si="8"/>
        <v>3</v>
      </c>
      <c r="AC32" s="1">
        <f t="shared" si="9"/>
        <v>12</v>
      </c>
      <c r="AD32" s="1">
        <f t="shared" si="13"/>
        <v>2</v>
      </c>
      <c r="AE32" s="1">
        <f t="shared" si="14"/>
        <v>14</v>
      </c>
      <c r="AF32" s="1">
        <f>+(AE32*1)</f>
        <v>14</v>
      </c>
    </row>
    <row r="33" spans="1:32">
      <c r="A33">
        <v>32</v>
      </c>
      <c r="B33" s="4" t="s">
        <v>252</v>
      </c>
      <c r="C33" s="4">
        <v>8</v>
      </c>
      <c r="D33">
        <v>11</v>
      </c>
      <c r="E33">
        <v>4</v>
      </c>
      <c r="F33">
        <v>5</v>
      </c>
      <c r="G33">
        <f t="shared" si="12"/>
        <v>20</v>
      </c>
      <c r="H33" s="4" t="s">
        <v>252</v>
      </c>
      <c r="I33">
        <v>5</v>
      </c>
      <c r="J33">
        <v>3</v>
      </c>
      <c r="K33" s="2">
        <f t="shared" si="1"/>
        <v>8</v>
      </c>
      <c r="L33">
        <v>5</v>
      </c>
      <c r="M33" s="2">
        <f t="shared" si="2"/>
        <v>12.5</v>
      </c>
      <c r="N33">
        <v>1</v>
      </c>
      <c r="O33">
        <f t="shared" si="3"/>
        <v>1.85714285714286</v>
      </c>
      <c r="P33">
        <v>1</v>
      </c>
      <c r="Q33">
        <f t="shared" si="4"/>
        <v>2.83333333333333</v>
      </c>
      <c r="R33">
        <v>0</v>
      </c>
      <c r="S33">
        <f t="shared" si="5"/>
        <v>0</v>
      </c>
      <c r="T33">
        <v>32</v>
      </c>
      <c r="U33" s="7" t="s">
        <v>252</v>
      </c>
      <c r="V33" s="1">
        <f t="shared" si="6"/>
        <v>8</v>
      </c>
      <c r="W33" s="7">
        <v>13</v>
      </c>
      <c r="X33" s="7">
        <v>2</v>
      </c>
      <c r="Y33" s="7">
        <v>3</v>
      </c>
      <c r="Z33" s="1">
        <f t="shared" si="7"/>
        <v>0</v>
      </c>
      <c r="AA33" s="1"/>
      <c r="AB33" s="1">
        <f t="shared" si="8"/>
        <v>26</v>
      </c>
      <c r="AC33" s="1">
        <f t="shared" si="9"/>
        <v>12</v>
      </c>
      <c r="AD33" s="1">
        <f t="shared" si="13"/>
        <v>10</v>
      </c>
      <c r="AE33" s="1">
        <f t="shared" si="14"/>
        <v>22</v>
      </c>
      <c r="AF33" s="1">
        <f>+(AE33*1)</f>
        <v>22</v>
      </c>
    </row>
    <row r="34" spans="1:32">
      <c r="A34">
        <v>34</v>
      </c>
      <c r="B34" s="2" t="s">
        <v>253</v>
      </c>
      <c r="C34" s="2">
        <v>8</v>
      </c>
      <c r="D34">
        <v>0</v>
      </c>
      <c r="E34">
        <v>4</v>
      </c>
      <c r="F34">
        <v>0</v>
      </c>
      <c r="G34">
        <f t="shared" si="12"/>
        <v>4</v>
      </c>
      <c r="H34" s="2" t="s">
        <v>253</v>
      </c>
      <c r="I34">
        <v>3</v>
      </c>
      <c r="J34">
        <v>0</v>
      </c>
      <c r="K34" s="2">
        <f t="shared" si="1"/>
        <v>3</v>
      </c>
      <c r="L34">
        <v>1</v>
      </c>
      <c r="M34" s="2">
        <f t="shared" si="2"/>
        <v>2.5</v>
      </c>
      <c r="N34">
        <v>1</v>
      </c>
      <c r="O34">
        <f t="shared" si="3"/>
        <v>1.85714285714286</v>
      </c>
      <c r="P34">
        <v>1</v>
      </c>
      <c r="Q34">
        <f t="shared" si="4"/>
        <v>2.83333333333333</v>
      </c>
      <c r="R34">
        <v>0</v>
      </c>
      <c r="S34">
        <f t="shared" si="5"/>
        <v>0</v>
      </c>
      <c r="T34">
        <v>34</v>
      </c>
      <c r="U34" s="2" t="s">
        <v>253</v>
      </c>
      <c r="V34" s="1">
        <f t="shared" si="6"/>
        <v>3</v>
      </c>
      <c r="W34" s="2">
        <v>3</v>
      </c>
      <c r="X34" s="2">
        <v>2</v>
      </c>
      <c r="Y34" s="2">
        <v>3</v>
      </c>
      <c r="Z34" s="1">
        <f t="shared" si="7"/>
        <v>0</v>
      </c>
      <c r="AA34" s="1"/>
      <c r="AB34" s="1">
        <f t="shared" si="8"/>
        <v>11</v>
      </c>
      <c r="AC34" s="1">
        <f t="shared" si="9"/>
        <v>12</v>
      </c>
      <c r="AD34" s="1">
        <f t="shared" si="13"/>
        <v>2</v>
      </c>
      <c r="AE34" s="1">
        <f t="shared" si="14"/>
        <v>14</v>
      </c>
      <c r="AF34" s="1">
        <f>+(AE34*1)</f>
        <v>14</v>
      </c>
    </row>
    <row r="35" spans="1:32">
      <c r="A35">
        <v>35</v>
      </c>
      <c r="B35" s="2" t="s">
        <v>254</v>
      </c>
      <c r="C35" s="2">
        <v>9</v>
      </c>
      <c r="D35">
        <v>11</v>
      </c>
      <c r="E35">
        <v>4</v>
      </c>
      <c r="F35">
        <v>0</v>
      </c>
      <c r="G35">
        <f t="shared" si="12"/>
        <v>15</v>
      </c>
      <c r="H35" s="2" t="s">
        <v>254</v>
      </c>
      <c r="I35">
        <v>6</v>
      </c>
      <c r="J35">
        <v>0</v>
      </c>
      <c r="K35" s="2">
        <f t="shared" si="1"/>
        <v>6</v>
      </c>
      <c r="L35">
        <v>4</v>
      </c>
      <c r="M35" s="2">
        <f t="shared" si="2"/>
        <v>10</v>
      </c>
      <c r="N35">
        <v>6</v>
      </c>
      <c r="O35">
        <f t="shared" si="3"/>
        <v>11.1428571428571</v>
      </c>
      <c r="P35">
        <v>4</v>
      </c>
      <c r="Q35">
        <f t="shared" si="4"/>
        <v>11.3333333333333</v>
      </c>
      <c r="R35">
        <v>2</v>
      </c>
      <c r="S35">
        <f t="shared" si="5"/>
        <v>4</v>
      </c>
      <c r="T35">
        <v>35</v>
      </c>
      <c r="U35" s="2" t="s">
        <v>254</v>
      </c>
      <c r="V35" s="1">
        <f t="shared" si="6"/>
        <v>6</v>
      </c>
      <c r="W35" s="2">
        <v>10</v>
      </c>
      <c r="X35" s="2">
        <v>11</v>
      </c>
      <c r="Y35" s="2">
        <v>11</v>
      </c>
      <c r="Z35" s="1">
        <f t="shared" si="7"/>
        <v>4</v>
      </c>
      <c r="AA35" s="1"/>
      <c r="AB35" s="1">
        <f t="shared" si="8"/>
        <v>42</v>
      </c>
      <c r="AC35" s="1">
        <f t="shared" si="9"/>
        <v>13.5</v>
      </c>
      <c r="AD35" s="1">
        <f t="shared" si="13"/>
        <v>7.5</v>
      </c>
      <c r="AE35" s="1">
        <f t="shared" si="14"/>
        <v>21</v>
      </c>
      <c r="AF35" s="1">
        <f>+(AE35*1)</f>
        <v>21</v>
      </c>
    </row>
    <row r="36" spans="1:32">
      <c r="A36">
        <v>36</v>
      </c>
      <c r="B36" s="2" t="s">
        <v>255</v>
      </c>
      <c r="C36" s="2">
        <v>8.5</v>
      </c>
      <c r="D36">
        <v>0</v>
      </c>
      <c r="E36">
        <v>4</v>
      </c>
      <c r="F36">
        <v>0</v>
      </c>
      <c r="G36">
        <f t="shared" si="12"/>
        <v>4</v>
      </c>
      <c r="H36" s="2" t="s">
        <v>255</v>
      </c>
      <c r="I36">
        <v>6</v>
      </c>
      <c r="J36">
        <v>2</v>
      </c>
      <c r="K36" s="2">
        <f t="shared" si="1"/>
        <v>8</v>
      </c>
      <c r="L36">
        <v>4</v>
      </c>
      <c r="M36" s="2">
        <f t="shared" si="2"/>
        <v>10</v>
      </c>
      <c r="N36">
        <v>5</v>
      </c>
      <c r="O36">
        <f t="shared" si="3"/>
        <v>9.28571428571429</v>
      </c>
      <c r="P36">
        <v>1</v>
      </c>
      <c r="Q36">
        <f t="shared" si="4"/>
        <v>2.83333333333333</v>
      </c>
      <c r="R36">
        <v>0</v>
      </c>
      <c r="S36">
        <f t="shared" si="5"/>
        <v>0</v>
      </c>
      <c r="T36">
        <v>36</v>
      </c>
      <c r="U36" s="2" t="s">
        <v>255</v>
      </c>
      <c r="V36" s="1">
        <f t="shared" si="6"/>
        <v>8</v>
      </c>
      <c r="W36" s="2">
        <v>10</v>
      </c>
      <c r="X36" s="2">
        <v>9</v>
      </c>
      <c r="Y36" s="2">
        <v>3</v>
      </c>
      <c r="Z36" s="1">
        <f t="shared" si="7"/>
        <v>0</v>
      </c>
      <c r="AA36" s="1"/>
      <c r="AB36" s="1">
        <f t="shared" si="8"/>
        <v>30</v>
      </c>
      <c r="AC36" s="1">
        <f t="shared" si="9"/>
        <v>12.75</v>
      </c>
      <c r="AD36" s="1">
        <f t="shared" si="13"/>
        <v>2</v>
      </c>
      <c r="AE36" s="1">
        <f t="shared" si="14"/>
        <v>14.75</v>
      </c>
      <c r="AF36" s="1">
        <v>15</v>
      </c>
    </row>
    <row r="37" spans="1:32">
      <c r="A37">
        <v>37</v>
      </c>
      <c r="B37" s="5" t="s">
        <v>256</v>
      </c>
      <c r="C37" s="5">
        <v>8.5</v>
      </c>
      <c r="D37">
        <v>11</v>
      </c>
      <c r="E37">
        <v>0</v>
      </c>
      <c r="F37">
        <v>5</v>
      </c>
      <c r="G37">
        <f t="shared" si="12"/>
        <v>16</v>
      </c>
      <c r="H37" s="5" t="s">
        <v>256</v>
      </c>
      <c r="I37">
        <v>6</v>
      </c>
      <c r="J37">
        <v>1</v>
      </c>
      <c r="K37" s="2">
        <f t="shared" si="1"/>
        <v>7</v>
      </c>
      <c r="L37">
        <v>2</v>
      </c>
      <c r="M37" s="2">
        <f t="shared" si="2"/>
        <v>5</v>
      </c>
      <c r="N37">
        <v>0</v>
      </c>
      <c r="O37">
        <f t="shared" si="3"/>
        <v>0</v>
      </c>
      <c r="P37">
        <v>1</v>
      </c>
      <c r="Q37">
        <f t="shared" si="4"/>
        <v>2.83333333333333</v>
      </c>
      <c r="R37">
        <v>0</v>
      </c>
      <c r="S37">
        <f t="shared" si="5"/>
        <v>0</v>
      </c>
      <c r="T37">
        <v>37</v>
      </c>
      <c r="U37" s="2" t="s">
        <v>256</v>
      </c>
      <c r="V37" s="1">
        <f t="shared" si="6"/>
        <v>7</v>
      </c>
      <c r="W37" s="2">
        <v>5</v>
      </c>
      <c r="X37" s="2">
        <v>0</v>
      </c>
      <c r="Y37" s="2">
        <v>3</v>
      </c>
      <c r="Z37" s="1">
        <f t="shared" si="7"/>
        <v>0</v>
      </c>
      <c r="AA37" s="1"/>
      <c r="AB37" s="1">
        <f t="shared" si="8"/>
        <v>15</v>
      </c>
      <c r="AC37" s="1">
        <f t="shared" ref="AC37:AC54" si="15">+(C37*15)/10</f>
        <v>12.75</v>
      </c>
      <c r="AD37" s="1">
        <f t="shared" si="13"/>
        <v>8</v>
      </c>
      <c r="AE37" s="1">
        <f t="shared" si="14"/>
        <v>20.75</v>
      </c>
      <c r="AF37" s="1">
        <v>21</v>
      </c>
    </row>
    <row r="38" spans="1:32">
      <c r="A38">
        <v>38</v>
      </c>
      <c r="B38" s="6" t="s">
        <v>257</v>
      </c>
      <c r="C38" s="6">
        <v>8</v>
      </c>
      <c r="D38">
        <v>10</v>
      </c>
      <c r="E38">
        <v>0</v>
      </c>
      <c r="F38">
        <v>5</v>
      </c>
      <c r="G38">
        <f t="shared" si="12"/>
        <v>15</v>
      </c>
      <c r="H38" s="6" t="s">
        <v>257</v>
      </c>
      <c r="I38">
        <v>0</v>
      </c>
      <c r="J38">
        <v>0</v>
      </c>
      <c r="K38" s="2">
        <f t="shared" si="1"/>
        <v>0</v>
      </c>
      <c r="L38">
        <v>0</v>
      </c>
      <c r="M38" s="2">
        <f t="shared" si="2"/>
        <v>0</v>
      </c>
      <c r="N38">
        <v>0</v>
      </c>
      <c r="O38">
        <f t="shared" si="3"/>
        <v>0</v>
      </c>
      <c r="P38">
        <v>3</v>
      </c>
      <c r="Q38">
        <f t="shared" si="4"/>
        <v>8.5</v>
      </c>
      <c r="R38">
        <v>0</v>
      </c>
      <c r="S38">
        <f t="shared" si="5"/>
        <v>0</v>
      </c>
      <c r="T38">
        <v>38</v>
      </c>
      <c r="U38" s="7" t="s">
        <v>257</v>
      </c>
      <c r="V38" s="1">
        <f t="shared" si="6"/>
        <v>0</v>
      </c>
      <c r="W38" s="7">
        <v>0</v>
      </c>
      <c r="X38" s="7">
        <v>0</v>
      </c>
      <c r="Y38" s="7">
        <v>9</v>
      </c>
      <c r="Z38" s="1">
        <f t="shared" si="7"/>
        <v>0</v>
      </c>
      <c r="AA38" s="1"/>
      <c r="AB38" s="1">
        <f t="shared" si="8"/>
        <v>9</v>
      </c>
      <c r="AC38" s="1">
        <f t="shared" si="15"/>
        <v>12</v>
      </c>
      <c r="AD38" s="1">
        <f t="shared" si="13"/>
        <v>7.5</v>
      </c>
      <c r="AE38" s="1">
        <f t="shared" si="14"/>
        <v>19.5</v>
      </c>
      <c r="AF38" s="1">
        <v>20</v>
      </c>
    </row>
    <row r="39" spans="1:32">
      <c r="A39">
        <v>39</v>
      </c>
      <c r="B39" s="5" t="s">
        <v>258</v>
      </c>
      <c r="C39" s="5">
        <v>8</v>
      </c>
      <c r="D39">
        <v>11</v>
      </c>
      <c r="E39">
        <v>0</v>
      </c>
      <c r="F39">
        <v>0</v>
      </c>
      <c r="G39">
        <f t="shared" si="12"/>
        <v>11</v>
      </c>
      <c r="H39" s="5" t="s">
        <v>258</v>
      </c>
      <c r="I39">
        <v>0</v>
      </c>
      <c r="J39">
        <v>0</v>
      </c>
      <c r="K39" s="2">
        <f t="shared" si="1"/>
        <v>0</v>
      </c>
      <c r="L39">
        <v>0</v>
      </c>
      <c r="M39" s="2">
        <f t="shared" si="2"/>
        <v>0</v>
      </c>
      <c r="N39">
        <v>0</v>
      </c>
      <c r="O39">
        <f t="shared" si="3"/>
        <v>0</v>
      </c>
      <c r="P39">
        <v>3</v>
      </c>
      <c r="Q39">
        <f t="shared" si="4"/>
        <v>8.5</v>
      </c>
      <c r="R39">
        <v>0</v>
      </c>
      <c r="S39">
        <f t="shared" si="5"/>
        <v>0</v>
      </c>
      <c r="T39">
        <v>39</v>
      </c>
      <c r="U39" s="2" t="s">
        <v>258</v>
      </c>
      <c r="V39" s="1">
        <f t="shared" si="6"/>
        <v>0</v>
      </c>
      <c r="W39" s="2">
        <v>0</v>
      </c>
      <c r="X39" s="2">
        <v>0</v>
      </c>
      <c r="Y39" s="2">
        <v>9</v>
      </c>
      <c r="Z39" s="1">
        <f t="shared" si="7"/>
        <v>0</v>
      </c>
      <c r="AA39" s="1"/>
      <c r="AB39" s="1">
        <f t="shared" si="8"/>
        <v>9</v>
      </c>
      <c r="AC39" s="1">
        <f t="shared" si="15"/>
        <v>12</v>
      </c>
      <c r="AD39" s="1">
        <f t="shared" si="13"/>
        <v>5.5</v>
      </c>
      <c r="AE39" s="1">
        <f t="shared" si="14"/>
        <v>17.5</v>
      </c>
      <c r="AF39" s="1">
        <v>18</v>
      </c>
    </row>
    <row r="40" spans="1:32">
      <c r="A40">
        <v>41</v>
      </c>
      <c r="B40" s="5" t="s">
        <v>259</v>
      </c>
      <c r="C40" s="5">
        <v>8</v>
      </c>
      <c r="G40">
        <f t="shared" si="12"/>
        <v>0</v>
      </c>
      <c r="H40" s="5" t="s">
        <v>259</v>
      </c>
      <c r="I40">
        <v>4</v>
      </c>
      <c r="J40">
        <v>1</v>
      </c>
      <c r="K40" s="2">
        <f t="shared" si="1"/>
        <v>5</v>
      </c>
      <c r="L40">
        <v>2</v>
      </c>
      <c r="M40" s="2">
        <f t="shared" si="2"/>
        <v>5</v>
      </c>
      <c r="N40">
        <v>0</v>
      </c>
      <c r="O40">
        <f t="shared" si="3"/>
        <v>0</v>
      </c>
      <c r="P40">
        <v>1</v>
      </c>
      <c r="Q40">
        <f t="shared" si="4"/>
        <v>2.83333333333333</v>
      </c>
      <c r="R40">
        <v>0</v>
      </c>
      <c r="S40">
        <f t="shared" si="5"/>
        <v>0</v>
      </c>
      <c r="T40">
        <v>41</v>
      </c>
      <c r="U40" s="2" t="s">
        <v>259</v>
      </c>
      <c r="V40" s="1">
        <f t="shared" si="6"/>
        <v>5</v>
      </c>
      <c r="W40" s="2">
        <v>5</v>
      </c>
      <c r="X40" s="2">
        <v>0</v>
      </c>
      <c r="Y40" s="2">
        <v>3</v>
      </c>
      <c r="Z40" s="1">
        <f t="shared" si="7"/>
        <v>0</v>
      </c>
      <c r="AA40" s="1"/>
      <c r="AB40" s="1">
        <f t="shared" si="8"/>
        <v>13</v>
      </c>
      <c r="AC40" s="1">
        <f t="shared" si="15"/>
        <v>12</v>
      </c>
      <c r="AD40" s="1">
        <f t="shared" si="13"/>
        <v>0</v>
      </c>
      <c r="AE40" s="1">
        <f t="shared" si="14"/>
        <v>12</v>
      </c>
      <c r="AF40" s="1">
        <f>+(AE40*1)</f>
        <v>12</v>
      </c>
    </row>
    <row r="41" spans="1:32">
      <c r="A41">
        <v>42</v>
      </c>
      <c r="B41" s="5" t="s">
        <v>260</v>
      </c>
      <c r="C41" s="5">
        <v>8.5</v>
      </c>
      <c r="D41">
        <v>6</v>
      </c>
      <c r="E41">
        <v>0</v>
      </c>
      <c r="F41">
        <v>0</v>
      </c>
      <c r="G41">
        <f t="shared" si="12"/>
        <v>6</v>
      </c>
      <c r="H41" s="5" t="s">
        <v>260</v>
      </c>
      <c r="I41">
        <v>3</v>
      </c>
      <c r="J41">
        <v>1</v>
      </c>
      <c r="K41" s="2">
        <f t="shared" si="1"/>
        <v>4</v>
      </c>
      <c r="L41">
        <v>3</v>
      </c>
      <c r="M41" s="2">
        <f t="shared" si="2"/>
        <v>7.5</v>
      </c>
      <c r="N41">
        <v>0</v>
      </c>
      <c r="O41">
        <f t="shared" si="3"/>
        <v>0</v>
      </c>
      <c r="P41">
        <v>1</v>
      </c>
      <c r="Q41">
        <f t="shared" si="4"/>
        <v>2.83333333333333</v>
      </c>
      <c r="R41">
        <v>0</v>
      </c>
      <c r="S41">
        <f t="shared" si="5"/>
        <v>0</v>
      </c>
      <c r="T41">
        <v>42</v>
      </c>
      <c r="U41" s="2" t="s">
        <v>260</v>
      </c>
      <c r="V41" s="1">
        <f t="shared" si="6"/>
        <v>4</v>
      </c>
      <c r="W41" s="2">
        <v>8</v>
      </c>
      <c r="X41" s="2">
        <v>0</v>
      </c>
      <c r="Y41" s="2">
        <v>3</v>
      </c>
      <c r="Z41" s="1">
        <f t="shared" si="7"/>
        <v>0</v>
      </c>
      <c r="AA41" s="1"/>
      <c r="AB41" s="1">
        <f t="shared" si="8"/>
        <v>15</v>
      </c>
      <c r="AC41" s="1">
        <f t="shared" si="15"/>
        <v>12.75</v>
      </c>
      <c r="AD41" s="1">
        <f t="shared" si="13"/>
        <v>3</v>
      </c>
      <c r="AE41" s="1">
        <f t="shared" si="14"/>
        <v>15.75</v>
      </c>
      <c r="AF41" s="1">
        <v>16</v>
      </c>
    </row>
    <row r="42" spans="1:32">
      <c r="A42">
        <v>43</v>
      </c>
      <c r="B42" s="5" t="s">
        <v>261</v>
      </c>
      <c r="C42" s="5">
        <v>8</v>
      </c>
      <c r="D42">
        <v>0</v>
      </c>
      <c r="E42">
        <v>0</v>
      </c>
      <c r="F42">
        <v>0</v>
      </c>
      <c r="G42">
        <v>0</v>
      </c>
      <c r="H42" s="5" t="s">
        <v>261</v>
      </c>
      <c r="I42">
        <v>2</v>
      </c>
      <c r="J42">
        <v>2</v>
      </c>
      <c r="K42" s="2">
        <f t="shared" si="1"/>
        <v>4</v>
      </c>
      <c r="L42">
        <v>1</v>
      </c>
      <c r="M42" s="2">
        <f t="shared" si="2"/>
        <v>2.5</v>
      </c>
      <c r="N42">
        <v>0</v>
      </c>
      <c r="O42">
        <f t="shared" si="3"/>
        <v>0</v>
      </c>
      <c r="P42">
        <v>1</v>
      </c>
      <c r="Q42">
        <f t="shared" si="4"/>
        <v>2.83333333333333</v>
      </c>
      <c r="R42">
        <v>0</v>
      </c>
      <c r="S42">
        <f t="shared" si="5"/>
        <v>0</v>
      </c>
      <c r="T42">
        <v>43</v>
      </c>
      <c r="U42" s="2" t="s">
        <v>261</v>
      </c>
      <c r="V42" s="1">
        <f t="shared" si="6"/>
        <v>4</v>
      </c>
      <c r="W42" s="2">
        <v>3</v>
      </c>
      <c r="X42" s="2">
        <v>0</v>
      </c>
      <c r="Y42" s="2">
        <v>3</v>
      </c>
      <c r="Z42" s="1">
        <f t="shared" si="7"/>
        <v>0</v>
      </c>
      <c r="AA42" s="1"/>
      <c r="AB42" s="1">
        <f t="shared" si="8"/>
        <v>10</v>
      </c>
      <c r="AC42" s="1">
        <f t="shared" si="15"/>
        <v>12</v>
      </c>
      <c r="AD42" s="1">
        <v>0</v>
      </c>
      <c r="AE42" s="1">
        <v>12</v>
      </c>
      <c r="AF42" s="1">
        <v>12</v>
      </c>
    </row>
    <row r="43" spans="1:32">
      <c r="A43">
        <v>45</v>
      </c>
      <c r="B43" s="5" t="s">
        <v>262</v>
      </c>
      <c r="C43" s="5">
        <v>9</v>
      </c>
      <c r="D43">
        <v>11</v>
      </c>
      <c r="E43">
        <v>0</v>
      </c>
      <c r="F43">
        <v>0</v>
      </c>
      <c r="G43">
        <f t="shared" ref="G43:G54" si="16">+(D43+E43+F43)</f>
        <v>11</v>
      </c>
      <c r="H43" s="5" t="s">
        <v>262</v>
      </c>
      <c r="I43">
        <v>4</v>
      </c>
      <c r="J43">
        <v>1</v>
      </c>
      <c r="K43" s="2">
        <f t="shared" si="1"/>
        <v>5</v>
      </c>
      <c r="L43">
        <v>4</v>
      </c>
      <c r="M43" s="2">
        <f t="shared" si="2"/>
        <v>10</v>
      </c>
      <c r="N43">
        <v>1</v>
      </c>
      <c r="O43">
        <f t="shared" si="3"/>
        <v>1.85714285714286</v>
      </c>
      <c r="P43">
        <v>3</v>
      </c>
      <c r="Q43">
        <f t="shared" si="4"/>
        <v>8.5</v>
      </c>
      <c r="R43">
        <v>0</v>
      </c>
      <c r="S43">
        <f t="shared" si="5"/>
        <v>0</v>
      </c>
      <c r="T43">
        <v>45</v>
      </c>
      <c r="U43" s="2" t="s">
        <v>262</v>
      </c>
      <c r="V43" s="1">
        <f t="shared" si="6"/>
        <v>5</v>
      </c>
      <c r="W43" s="2">
        <v>10</v>
      </c>
      <c r="X43" s="2">
        <v>2</v>
      </c>
      <c r="Y43" s="2">
        <v>9</v>
      </c>
      <c r="Z43" s="1">
        <f t="shared" si="7"/>
        <v>0</v>
      </c>
      <c r="AA43" s="1"/>
      <c r="AB43" s="1">
        <f t="shared" si="8"/>
        <v>26</v>
      </c>
      <c r="AC43" s="1">
        <f t="shared" si="15"/>
        <v>13.5</v>
      </c>
      <c r="AD43" s="1">
        <f t="shared" ref="AD43:AD54" si="17">+(G43*10)/20</f>
        <v>5.5</v>
      </c>
      <c r="AE43" s="1">
        <f t="shared" ref="AE43:AE54" si="18">+(AC43+AD43)</f>
        <v>19</v>
      </c>
      <c r="AF43" s="1">
        <f>+(AE43*1)</f>
        <v>19</v>
      </c>
    </row>
    <row r="44" spans="1:32">
      <c r="A44">
        <v>46</v>
      </c>
      <c r="B44" s="6" t="s">
        <v>263</v>
      </c>
      <c r="C44" s="6">
        <v>8</v>
      </c>
      <c r="G44">
        <f t="shared" si="16"/>
        <v>0</v>
      </c>
      <c r="H44" s="6" t="s">
        <v>263</v>
      </c>
      <c r="I44">
        <v>3</v>
      </c>
      <c r="J44">
        <v>0</v>
      </c>
      <c r="K44" s="2">
        <f t="shared" si="1"/>
        <v>3</v>
      </c>
      <c r="L44">
        <v>0</v>
      </c>
      <c r="M44" s="2">
        <f t="shared" si="2"/>
        <v>0</v>
      </c>
      <c r="N44">
        <v>1</v>
      </c>
      <c r="O44">
        <f t="shared" si="3"/>
        <v>1.85714285714286</v>
      </c>
      <c r="P44">
        <v>4</v>
      </c>
      <c r="Q44">
        <f t="shared" si="4"/>
        <v>11.3333333333333</v>
      </c>
      <c r="R44">
        <v>0</v>
      </c>
      <c r="S44">
        <f t="shared" si="5"/>
        <v>0</v>
      </c>
      <c r="T44">
        <v>46</v>
      </c>
      <c r="U44" s="7" t="s">
        <v>263</v>
      </c>
      <c r="V44" s="1">
        <f t="shared" si="6"/>
        <v>3</v>
      </c>
      <c r="W44" s="7">
        <v>0</v>
      </c>
      <c r="X44" s="7">
        <v>2</v>
      </c>
      <c r="Y44" s="7">
        <v>11</v>
      </c>
      <c r="Z44" s="1">
        <f t="shared" si="7"/>
        <v>0</v>
      </c>
      <c r="AA44" s="1"/>
      <c r="AB44" s="1">
        <f t="shared" si="8"/>
        <v>16</v>
      </c>
      <c r="AC44" s="1">
        <f t="shared" si="15"/>
        <v>12</v>
      </c>
      <c r="AD44" s="1">
        <f t="shared" si="17"/>
        <v>0</v>
      </c>
      <c r="AE44" s="1">
        <f t="shared" si="18"/>
        <v>12</v>
      </c>
      <c r="AF44" s="1">
        <f>+(AE44*1)</f>
        <v>12</v>
      </c>
    </row>
    <row r="45" spans="1:32">
      <c r="A45">
        <v>47</v>
      </c>
      <c r="B45" s="6" t="s">
        <v>264</v>
      </c>
      <c r="C45" s="6">
        <v>8</v>
      </c>
      <c r="D45">
        <v>11</v>
      </c>
      <c r="E45">
        <v>0</v>
      </c>
      <c r="F45">
        <v>6</v>
      </c>
      <c r="G45">
        <f t="shared" si="16"/>
        <v>17</v>
      </c>
      <c r="H45" s="6" t="s">
        <v>264</v>
      </c>
      <c r="I45">
        <v>4</v>
      </c>
      <c r="J45">
        <v>2</v>
      </c>
      <c r="K45" s="2">
        <f t="shared" si="1"/>
        <v>6</v>
      </c>
      <c r="L45">
        <v>5</v>
      </c>
      <c r="M45" s="2">
        <f t="shared" si="2"/>
        <v>12.5</v>
      </c>
      <c r="N45">
        <v>3</v>
      </c>
      <c r="O45">
        <f t="shared" si="3"/>
        <v>5.57142857142857</v>
      </c>
      <c r="P45">
        <v>4</v>
      </c>
      <c r="Q45">
        <f t="shared" si="4"/>
        <v>11.3333333333333</v>
      </c>
      <c r="R45">
        <v>0</v>
      </c>
      <c r="S45">
        <f t="shared" si="5"/>
        <v>0</v>
      </c>
      <c r="T45">
        <v>47</v>
      </c>
      <c r="U45" s="7" t="s">
        <v>264</v>
      </c>
      <c r="V45" s="1">
        <f t="shared" si="6"/>
        <v>6</v>
      </c>
      <c r="W45" s="7">
        <v>13</v>
      </c>
      <c r="X45" s="7">
        <v>6</v>
      </c>
      <c r="Y45" s="7">
        <v>11</v>
      </c>
      <c r="Z45" s="1">
        <f t="shared" si="7"/>
        <v>0</v>
      </c>
      <c r="AA45" s="1"/>
      <c r="AB45" s="1">
        <f t="shared" si="8"/>
        <v>36</v>
      </c>
      <c r="AC45" s="1">
        <f t="shared" si="15"/>
        <v>12</v>
      </c>
      <c r="AD45" s="1">
        <f t="shared" si="17"/>
        <v>8.5</v>
      </c>
      <c r="AE45" s="1">
        <f t="shared" si="18"/>
        <v>20.5</v>
      </c>
      <c r="AF45" s="1">
        <v>21</v>
      </c>
    </row>
    <row r="46" spans="1:32">
      <c r="A46">
        <v>48</v>
      </c>
      <c r="B46" s="6" t="s">
        <v>265</v>
      </c>
      <c r="C46" s="6">
        <v>8</v>
      </c>
      <c r="D46">
        <v>0</v>
      </c>
      <c r="E46">
        <v>0</v>
      </c>
      <c r="F46">
        <v>0</v>
      </c>
      <c r="G46">
        <f t="shared" si="16"/>
        <v>0</v>
      </c>
      <c r="H46" s="6" t="s">
        <v>265</v>
      </c>
      <c r="I46">
        <v>0</v>
      </c>
      <c r="J46">
        <v>2</v>
      </c>
      <c r="K46" s="2">
        <f t="shared" si="1"/>
        <v>2</v>
      </c>
      <c r="L46">
        <v>3</v>
      </c>
      <c r="M46" s="2">
        <f t="shared" si="2"/>
        <v>7.5</v>
      </c>
      <c r="N46">
        <v>2</v>
      </c>
      <c r="O46">
        <f t="shared" si="3"/>
        <v>3.71428571428571</v>
      </c>
      <c r="P46">
        <v>3</v>
      </c>
      <c r="Q46">
        <f t="shared" si="4"/>
        <v>8.5</v>
      </c>
      <c r="R46">
        <v>0</v>
      </c>
      <c r="S46">
        <f t="shared" si="5"/>
        <v>0</v>
      </c>
      <c r="T46">
        <v>48</v>
      </c>
      <c r="U46" s="7" t="s">
        <v>265</v>
      </c>
      <c r="V46" s="1">
        <f t="shared" si="6"/>
        <v>2</v>
      </c>
      <c r="W46" s="7">
        <v>8</v>
      </c>
      <c r="X46" s="7">
        <v>4</v>
      </c>
      <c r="Y46" s="7">
        <v>9</v>
      </c>
      <c r="Z46" s="1">
        <f t="shared" si="7"/>
        <v>0</v>
      </c>
      <c r="AA46" s="1"/>
      <c r="AB46" s="1">
        <f t="shared" si="8"/>
        <v>23</v>
      </c>
      <c r="AC46" s="1">
        <f t="shared" si="15"/>
        <v>12</v>
      </c>
      <c r="AD46" s="1">
        <f t="shared" si="17"/>
        <v>0</v>
      </c>
      <c r="AE46" s="1">
        <f t="shared" si="18"/>
        <v>12</v>
      </c>
      <c r="AF46" s="1">
        <f>+(AE46*1)</f>
        <v>12</v>
      </c>
    </row>
    <row r="47" spans="1:32">
      <c r="A47">
        <v>51</v>
      </c>
      <c r="B47" s="6" t="s">
        <v>266</v>
      </c>
      <c r="C47" s="6">
        <v>8</v>
      </c>
      <c r="D47">
        <v>0</v>
      </c>
      <c r="E47">
        <v>0</v>
      </c>
      <c r="F47">
        <v>6</v>
      </c>
      <c r="G47">
        <f t="shared" si="16"/>
        <v>6</v>
      </c>
      <c r="H47" s="6" t="s">
        <v>266</v>
      </c>
      <c r="I47">
        <v>3</v>
      </c>
      <c r="J47">
        <v>2</v>
      </c>
      <c r="K47" s="2">
        <f t="shared" si="1"/>
        <v>5</v>
      </c>
      <c r="L47">
        <v>3</v>
      </c>
      <c r="M47" s="2">
        <f t="shared" si="2"/>
        <v>7.5</v>
      </c>
      <c r="N47">
        <v>5</v>
      </c>
      <c r="O47">
        <f t="shared" si="3"/>
        <v>9.28571428571429</v>
      </c>
      <c r="P47">
        <v>3</v>
      </c>
      <c r="Q47">
        <f t="shared" si="4"/>
        <v>8.5</v>
      </c>
      <c r="R47">
        <v>0</v>
      </c>
      <c r="S47">
        <f t="shared" si="5"/>
        <v>0</v>
      </c>
      <c r="T47">
        <v>51</v>
      </c>
      <c r="U47" s="7" t="s">
        <v>266</v>
      </c>
      <c r="V47" s="1">
        <f t="shared" si="6"/>
        <v>5</v>
      </c>
      <c r="W47" s="7">
        <v>8</v>
      </c>
      <c r="X47" s="7">
        <v>9</v>
      </c>
      <c r="Y47" s="7">
        <v>9</v>
      </c>
      <c r="Z47" s="1">
        <f t="shared" si="7"/>
        <v>0</v>
      </c>
      <c r="AA47" s="1"/>
      <c r="AB47" s="1">
        <f t="shared" si="8"/>
        <v>31</v>
      </c>
      <c r="AC47" s="1">
        <f t="shared" si="15"/>
        <v>12</v>
      </c>
      <c r="AD47" s="1">
        <f t="shared" si="17"/>
        <v>3</v>
      </c>
      <c r="AE47" s="1">
        <f t="shared" si="18"/>
        <v>15</v>
      </c>
      <c r="AF47" s="1">
        <f>+(AE47*1)</f>
        <v>15</v>
      </c>
    </row>
    <row r="48" spans="1:32">
      <c r="A48">
        <v>53</v>
      </c>
      <c r="B48" s="6" t="s">
        <v>267</v>
      </c>
      <c r="C48" s="6">
        <v>8.5</v>
      </c>
      <c r="D48">
        <v>11</v>
      </c>
      <c r="E48">
        <v>0</v>
      </c>
      <c r="F48">
        <v>6</v>
      </c>
      <c r="G48">
        <f t="shared" si="16"/>
        <v>17</v>
      </c>
      <c r="H48" s="6" t="s">
        <v>267</v>
      </c>
      <c r="I48">
        <v>6</v>
      </c>
      <c r="J48">
        <v>2</v>
      </c>
      <c r="K48" s="2">
        <f t="shared" si="1"/>
        <v>8</v>
      </c>
      <c r="L48">
        <v>6</v>
      </c>
      <c r="M48" s="2">
        <f t="shared" si="2"/>
        <v>15</v>
      </c>
      <c r="N48">
        <v>5</v>
      </c>
      <c r="O48">
        <f t="shared" si="3"/>
        <v>9.28571428571429</v>
      </c>
      <c r="P48">
        <v>3</v>
      </c>
      <c r="Q48">
        <f t="shared" si="4"/>
        <v>8.5</v>
      </c>
      <c r="R48">
        <v>2</v>
      </c>
      <c r="S48">
        <f t="shared" si="5"/>
        <v>4</v>
      </c>
      <c r="T48">
        <v>53</v>
      </c>
      <c r="U48" s="7" t="s">
        <v>267</v>
      </c>
      <c r="V48" s="1">
        <f t="shared" si="6"/>
        <v>8</v>
      </c>
      <c r="W48" s="7">
        <v>15</v>
      </c>
      <c r="X48" s="7">
        <v>9</v>
      </c>
      <c r="Y48" s="7">
        <v>9</v>
      </c>
      <c r="Z48" s="1">
        <f t="shared" si="7"/>
        <v>4</v>
      </c>
      <c r="AA48" s="1"/>
      <c r="AB48" s="1">
        <f t="shared" si="8"/>
        <v>45</v>
      </c>
      <c r="AC48" s="1">
        <f t="shared" si="15"/>
        <v>12.75</v>
      </c>
      <c r="AD48" s="1">
        <f t="shared" si="17"/>
        <v>8.5</v>
      </c>
      <c r="AE48" s="1">
        <f t="shared" si="18"/>
        <v>21.25</v>
      </c>
      <c r="AF48" s="1">
        <v>22</v>
      </c>
    </row>
    <row r="49" spans="1:32">
      <c r="A49">
        <v>54</v>
      </c>
      <c r="B49" s="5" t="s">
        <v>268</v>
      </c>
      <c r="C49" s="5">
        <v>8</v>
      </c>
      <c r="D49">
        <v>0</v>
      </c>
      <c r="E49">
        <v>0</v>
      </c>
      <c r="F49">
        <v>0</v>
      </c>
      <c r="G49">
        <f t="shared" si="16"/>
        <v>0</v>
      </c>
      <c r="H49" s="5" t="s">
        <v>268</v>
      </c>
      <c r="I49">
        <v>3</v>
      </c>
      <c r="J49">
        <v>1</v>
      </c>
      <c r="K49" s="2">
        <f t="shared" si="1"/>
        <v>4</v>
      </c>
      <c r="L49">
        <v>3</v>
      </c>
      <c r="M49" s="2">
        <f t="shared" si="2"/>
        <v>7.5</v>
      </c>
      <c r="N49">
        <v>5</v>
      </c>
      <c r="O49">
        <f t="shared" si="3"/>
        <v>9.28571428571429</v>
      </c>
      <c r="P49">
        <v>3</v>
      </c>
      <c r="Q49">
        <f t="shared" si="4"/>
        <v>8.5</v>
      </c>
      <c r="R49">
        <v>0</v>
      </c>
      <c r="S49">
        <f t="shared" si="5"/>
        <v>0</v>
      </c>
      <c r="T49">
        <v>54</v>
      </c>
      <c r="U49" s="2" t="s">
        <v>268</v>
      </c>
      <c r="V49" s="1">
        <f t="shared" si="6"/>
        <v>4</v>
      </c>
      <c r="W49" s="2">
        <v>8</v>
      </c>
      <c r="X49" s="2">
        <v>9</v>
      </c>
      <c r="Y49" s="2">
        <v>9</v>
      </c>
      <c r="Z49" s="1">
        <f t="shared" si="7"/>
        <v>0</v>
      </c>
      <c r="AA49" s="1"/>
      <c r="AB49" s="1">
        <f t="shared" si="8"/>
        <v>30</v>
      </c>
      <c r="AC49" s="1">
        <f t="shared" si="15"/>
        <v>12</v>
      </c>
      <c r="AD49" s="1">
        <f t="shared" si="17"/>
        <v>0</v>
      </c>
      <c r="AE49" s="1">
        <f t="shared" si="18"/>
        <v>12</v>
      </c>
      <c r="AF49" s="1">
        <f>+(AE49*1)</f>
        <v>12</v>
      </c>
    </row>
    <row r="50" spans="1:32">
      <c r="A50">
        <v>56</v>
      </c>
      <c r="B50" s="5" t="s">
        <v>269</v>
      </c>
      <c r="C50" s="5">
        <v>9</v>
      </c>
      <c r="D50">
        <v>0</v>
      </c>
      <c r="E50">
        <v>0</v>
      </c>
      <c r="F50">
        <v>6</v>
      </c>
      <c r="G50">
        <f t="shared" si="16"/>
        <v>6</v>
      </c>
      <c r="H50" s="5" t="s">
        <v>269</v>
      </c>
      <c r="I50">
        <v>6</v>
      </c>
      <c r="J50">
        <v>0</v>
      </c>
      <c r="K50" s="2">
        <f t="shared" si="1"/>
        <v>6</v>
      </c>
      <c r="L50">
        <v>3</v>
      </c>
      <c r="M50" s="2">
        <f t="shared" si="2"/>
        <v>7.5</v>
      </c>
      <c r="N50">
        <v>0</v>
      </c>
      <c r="O50">
        <f t="shared" si="3"/>
        <v>0</v>
      </c>
      <c r="P50">
        <v>1</v>
      </c>
      <c r="Q50">
        <f t="shared" si="4"/>
        <v>2.83333333333333</v>
      </c>
      <c r="R50">
        <v>0</v>
      </c>
      <c r="S50">
        <f t="shared" si="5"/>
        <v>0</v>
      </c>
      <c r="T50">
        <v>56</v>
      </c>
      <c r="U50" s="2" t="s">
        <v>269</v>
      </c>
      <c r="V50" s="1">
        <f t="shared" si="6"/>
        <v>6</v>
      </c>
      <c r="W50" s="2">
        <v>8</v>
      </c>
      <c r="X50" s="2">
        <v>0</v>
      </c>
      <c r="Y50" s="2">
        <v>3</v>
      </c>
      <c r="Z50" s="1">
        <f t="shared" si="7"/>
        <v>0</v>
      </c>
      <c r="AA50" s="1"/>
      <c r="AB50" s="1">
        <f t="shared" si="8"/>
        <v>17</v>
      </c>
      <c r="AC50" s="1">
        <f t="shared" si="15"/>
        <v>13.5</v>
      </c>
      <c r="AD50" s="1">
        <f t="shared" si="17"/>
        <v>3</v>
      </c>
      <c r="AE50" s="1">
        <f t="shared" si="18"/>
        <v>16.5</v>
      </c>
      <c r="AF50" s="1">
        <v>17</v>
      </c>
    </row>
    <row r="51" spans="1:32">
      <c r="A51">
        <v>57</v>
      </c>
      <c r="B51" s="4" t="s">
        <v>270</v>
      </c>
      <c r="C51" s="4">
        <v>8.5</v>
      </c>
      <c r="D51">
        <v>10</v>
      </c>
      <c r="E51">
        <v>4</v>
      </c>
      <c r="F51">
        <v>0</v>
      </c>
      <c r="G51">
        <f t="shared" si="16"/>
        <v>14</v>
      </c>
      <c r="H51" s="4" t="s">
        <v>270</v>
      </c>
      <c r="I51">
        <v>6</v>
      </c>
      <c r="J51">
        <v>2</v>
      </c>
      <c r="K51" s="2">
        <f t="shared" si="1"/>
        <v>8</v>
      </c>
      <c r="L51">
        <v>4</v>
      </c>
      <c r="M51" s="2">
        <f t="shared" si="2"/>
        <v>10</v>
      </c>
      <c r="N51">
        <v>0</v>
      </c>
      <c r="O51">
        <f t="shared" si="3"/>
        <v>0</v>
      </c>
      <c r="P51">
        <v>3</v>
      </c>
      <c r="Q51">
        <f t="shared" si="4"/>
        <v>8.5</v>
      </c>
      <c r="R51">
        <v>0</v>
      </c>
      <c r="S51">
        <f t="shared" si="5"/>
        <v>0</v>
      </c>
      <c r="T51">
        <v>57</v>
      </c>
      <c r="U51" s="7" t="s">
        <v>270</v>
      </c>
      <c r="V51" s="1">
        <f t="shared" si="6"/>
        <v>8</v>
      </c>
      <c r="W51" s="7">
        <v>10</v>
      </c>
      <c r="X51" s="7">
        <v>0</v>
      </c>
      <c r="Y51" s="7">
        <v>9</v>
      </c>
      <c r="Z51" s="1">
        <f t="shared" si="7"/>
        <v>0</v>
      </c>
      <c r="AA51" s="1"/>
      <c r="AB51" s="1">
        <f t="shared" si="8"/>
        <v>27</v>
      </c>
      <c r="AC51" s="1">
        <f t="shared" si="15"/>
        <v>12.75</v>
      </c>
      <c r="AD51" s="1">
        <f t="shared" si="17"/>
        <v>7</v>
      </c>
      <c r="AE51" s="1">
        <f t="shared" si="18"/>
        <v>19.75</v>
      </c>
      <c r="AF51" s="1">
        <v>20</v>
      </c>
    </row>
    <row r="52" spans="1:32">
      <c r="A52">
        <v>58</v>
      </c>
      <c r="B52" s="2" t="s">
        <v>271</v>
      </c>
      <c r="C52" s="2">
        <v>8.5</v>
      </c>
      <c r="D52">
        <v>2</v>
      </c>
      <c r="E52">
        <v>4</v>
      </c>
      <c r="F52">
        <v>5</v>
      </c>
      <c r="G52">
        <f t="shared" si="16"/>
        <v>11</v>
      </c>
      <c r="H52" s="2" t="s">
        <v>271</v>
      </c>
      <c r="I52">
        <v>6</v>
      </c>
      <c r="J52">
        <v>2</v>
      </c>
      <c r="K52" s="2">
        <f t="shared" si="1"/>
        <v>8</v>
      </c>
      <c r="L52">
        <v>5</v>
      </c>
      <c r="M52" s="2">
        <f t="shared" si="2"/>
        <v>12.5</v>
      </c>
      <c r="N52">
        <v>3</v>
      </c>
      <c r="O52">
        <f t="shared" si="3"/>
        <v>5.57142857142857</v>
      </c>
      <c r="P52">
        <v>1</v>
      </c>
      <c r="Q52">
        <f t="shared" si="4"/>
        <v>2.83333333333333</v>
      </c>
      <c r="R52">
        <v>0</v>
      </c>
      <c r="S52">
        <f t="shared" si="5"/>
        <v>0</v>
      </c>
      <c r="T52">
        <v>58</v>
      </c>
      <c r="U52" s="2" t="s">
        <v>271</v>
      </c>
      <c r="V52" s="1">
        <f t="shared" si="6"/>
        <v>8</v>
      </c>
      <c r="W52" s="2">
        <v>13</v>
      </c>
      <c r="X52" s="2">
        <v>6</v>
      </c>
      <c r="Y52" s="2">
        <v>3</v>
      </c>
      <c r="Z52" s="1">
        <f t="shared" si="7"/>
        <v>0</v>
      </c>
      <c r="AA52" s="1"/>
      <c r="AB52" s="1">
        <f t="shared" si="8"/>
        <v>30</v>
      </c>
      <c r="AC52" s="1">
        <f t="shared" si="15"/>
        <v>12.75</v>
      </c>
      <c r="AD52" s="1">
        <f t="shared" si="17"/>
        <v>5.5</v>
      </c>
      <c r="AE52" s="1">
        <f t="shared" si="18"/>
        <v>18.25</v>
      </c>
      <c r="AF52" s="1">
        <v>18</v>
      </c>
    </row>
    <row r="53" spans="1:32">
      <c r="A53">
        <v>59</v>
      </c>
      <c r="B53" s="2" t="s">
        <v>272</v>
      </c>
      <c r="C53" s="2">
        <v>8</v>
      </c>
      <c r="D53">
        <v>0</v>
      </c>
      <c r="E53">
        <v>0</v>
      </c>
      <c r="F53">
        <v>5</v>
      </c>
      <c r="G53">
        <f t="shared" si="16"/>
        <v>5</v>
      </c>
      <c r="H53" s="2" t="s">
        <v>272</v>
      </c>
      <c r="I53">
        <v>0</v>
      </c>
      <c r="J53">
        <v>1</v>
      </c>
      <c r="K53" s="2">
        <f t="shared" si="1"/>
        <v>1</v>
      </c>
      <c r="L53">
        <v>1</v>
      </c>
      <c r="M53" s="2">
        <f t="shared" si="2"/>
        <v>2.5</v>
      </c>
      <c r="N53">
        <v>5</v>
      </c>
      <c r="O53">
        <f t="shared" si="3"/>
        <v>9.28571428571429</v>
      </c>
      <c r="P53">
        <v>3</v>
      </c>
      <c r="Q53">
        <f t="shared" si="4"/>
        <v>8.5</v>
      </c>
      <c r="R53">
        <v>0</v>
      </c>
      <c r="S53">
        <f t="shared" si="5"/>
        <v>0</v>
      </c>
      <c r="T53">
        <v>59</v>
      </c>
      <c r="U53" s="2" t="s">
        <v>272</v>
      </c>
      <c r="V53" s="1">
        <f t="shared" si="6"/>
        <v>1</v>
      </c>
      <c r="W53" s="2">
        <v>3</v>
      </c>
      <c r="X53" s="2">
        <v>9</v>
      </c>
      <c r="Y53" s="2">
        <v>9</v>
      </c>
      <c r="Z53" s="1">
        <f t="shared" si="7"/>
        <v>0</v>
      </c>
      <c r="AA53" s="1"/>
      <c r="AB53" s="1">
        <f t="shared" si="8"/>
        <v>22</v>
      </c>
      <c r="AC53" s="1">
        <f t="shared" si="15"/>
        <v>12</v>
      </c>
      <c r="AD53" s="1">
        <f t="shared" si="17"/>
        <v>2.5</v>
      </c>
      <c r="AE53" s="1">
        <f t="shared" si="18"/>
        <v>14.5</v>
      </c>
      <c r="AF53" s="1">
        <v>15</v>
      </c>
    </row>
    <row r="54" spans="1:32">
      <c r="A54">
        <v>60</v>
      </c>
      <c r="B54" s="2" t="s">
        <v>273</v>
      </c>
      <c r="C54" s="2">
        <v>7.5</v>
      </c>
      <c r="D54">
        <v>2</v>
      </c>
      <c r="E54">
        <v>4</v>
      </c>
      <c r="F54">
        <v>5</v>
      </c>
      <c r="G54">
        <f t="shared" si="16"/>
        <v>11</v>
      </c>
      <c r="H54" s="2" t="s">
        <v>273</v>
      </c>
      <c r="I54">
        <v>2</v>
      </c>
      <c r="J54">
        <v>1</v>
      </c>
      <c r="K54" s="2">
        <f t="shared" si="1"/>
        <v>3</v>
      </c>
      <c r="L54">
        <v>3</v>
      </c>
      <c r="M54" s="2">
        <f t="shared" si="2"/>
        <v>7.5</v>
      </c>
      <c r="N54">
        <v>0</v>
      </c>
      <c r="O54">
        <f t="shared" si="3"/>
        <v>0</v>
      </c>
      <c r="P54">
        <v>1</v>
      </c>
      <c r="Q54">
        <f t="shared" si="4"/>
        <v>2.83333333333333</v>
      </c>
      <c r="R54">
        <v>0</v>
      </c>
      <c r="S54">
        <f t="shared" si="5"/>
        <v>0</v>
      </c>
      <c r="T54">
        <v>60</v>
      </c>
      <c r="U54" s="2" t="s">
        <v>273</v>
      </c>
      <c r="V54" s="1">
        <f t="shared" si="6"/>
        <v>3</v>
      </c>
      <c r="W54" s="2">
        <v>8</v>
      </c>
      <c r="X54" s="2">
        <v>0</v>
      </c>
      <c r="Y54" s="2">
        <v>3</v>
      </c>
      <c r="Z54" s="1">
        <f t="shared" si="7"/>
        <v>0</v>
      </c>
      <c r="AA54" s="1"/>
      <c r="AB54" s="1">
        <f t="shared" si="8"/>
        <v>14</v>
      </c>
      <c r="AC54" s="1">
        <f t="shared" si="15"/>
        <v>11.25</v>
      </c>
      <c r="AD54" s="1">
        <f t="shared" si="17"/>
        <v>5.5</v>
      </c>
      <c r="AE54" s="1">
        <f t="shared" si="18"/>
        <v>16.75</v>
      </c>
      <c r="AF54" s="1">
        <v>17</v>
      </c>
    </row>
    <row r="55" spans="1:32">
      <c r="A55">
        <v>61</v>
      </c>
      <c r="B55" s="2" t="s">
        <v>274</v>
      </c>
      <c r="C55" s="2">
        <v>0</v>
      </c>
      <c r="D55">
        <v>0</v>
      </c>
      <c r="E55">
        <v>0</v>
      </c>
      <c r="F55">
        <v>0</v>
      </c>
      <c r="G55">
        <v>0</v>
      </c>
      <c r="H55" s="2" t="s">
        <v>274</v>
      </c>
      <c r="I55">
        <v>0</v>
      </c>
      <c r="J55">
        <v>0</v>
      </c>
      <c r="K55" s="2">
        <f t="shared" si="1"/>
        <v>0</v>
      </c>
      <c r="L55">
        <v>0</v>
      </c>
      <c r="M55" s="2">
        <f t="shared" si="2"/>
        <v>0</v>
      </c>
      <c r="N55">
        <v>0</v>
      </c>
      <c r="O55">
        <f t="shared" si="3"/>
        <v>0</v>
      </c>
      <c r="P55">
        <v>0</v>
      </c>
      <c r="Q55">
        <f t="shared" si="4"/>
        <v>0</v>
      </c>
      <c r="R55">
        <v>0</v>
      </c>
      <c r="S55">
        <f t="shared" si="5"/>
        <v>0</v>
      </c>
      <c r="T55">
        <v>61</v>
      </c>
      <c r="U55" s="2" t="s">
        <v>274</v>
      </c>
      <c r="V55" s="1">
        <f t="shared" si="6"/>
        <v>0</v>
      </c>
      <c r="W55" s="2">
        <v>0</v>
      </c>
      <c r="X55" s="2">
        <v>0</v>
      </c>
      <c r="Y55" s="2">
        <v>0</v>
      </c>
      <c r="Z55" s="1">
        <f t="shared" si="7"/>
        <v>0</v>
      </c>
      <c r="AA55" s="1"/>
      <c r="AB55" s="1">
        <f t="shared" si="8"/>
        <v>0</v>
      </c>
      <c r="AC55" s="1">
        <v>0</v>
      </c>
      <c r="AD55" s="1">
        <v>0</v>
      </c>
      <c r="AE55" s="1">
        <v>0</v>
      </c>
      <c r="AF55" s="1">
        <v>0</v>
      </c>
    </row>
    <row r="56" spans="1:32">
      <c r="A56">
        <v>62</v>
      </c>
      <c r="B56" s="2" t="s">
        <v>275</v>
      </c>
      <c r="C56" s="2">
        <v>0</v>
      </c>
      <c r="D56">
        <v>0</v>
      </c>
      <c r="E56">
        <v>0</v>
      </c>
      <c r="F56">
        <v>0</v>
      </c>
      <c r="G56">
        <v>0</v>
      </c>
      <c r="H56" s="2" t="s">
        <v>275</v>
      </c>
      <c r="I56">
        <v>0</v>
      </c>
      <c r="J56">
        <v>0</v>
      </c>
      <c r="K56" s="2">
        <f t="shared" si="1"/>
        <v>0</v>
      </c>
      <c r="L56">
        <v>0</v>
      </c>
      <c r="M56" s="2">
        <f t="shared" si="2"/>
        <v>0</v>
      </c>
      <c r="N56">
        <v>0</v>
      </c>
      <c r="O56">
        <f t="shared" si="3"/>
        <v>0</v>
      </c>
      <c r="P56">
        <v>1</v>
      </c>
      <c r="Q56">
        <f t="shared" si="4"/>
        <v>2.83333333333333</v>
      </c>
      <c r="R56">
        <v>0</v>
      </c>
      <c r="S56">
        <f t="shared" si="5"/>
        <v>0</v>
      </c>
      <c r="T56">
        <v>62</v>
      </c>
      <c r="U56" s="2" t="s">
        <v>275</v>
      </c>
      <c r="V56" s="1">
        <f t="shared" si="6"/>
        <v>0</v>
      </c>
      <c r="W56" s="2">
        <v>0</v>
      </c>
      <c r="X56" s="2">
        <v>0</v>
      </c>
      <c r="Y56" s="2">
        <v>3</v>
      </c>
      <c r="Z56" s="1">
        <f t="shared" si="7"/>
        <v>0</v>
      </c>
      <c r="AA56" s="1"/>
      <c r="AB56" s="1">
        <f t="shared" si="8"/>
        <v>3</v>
      </c>
      <c r="AC56" s="1">
        <v>0</v>
      </c>
      <c r="AD56" s="1">
        <v>0</v>
      </c>
      <c r="AE56" s="1">
        <v>0</v>
      </c>
      <c r="AF56" s="1">
        <v>0</v>
      </c>
    </row>
    <row r="57" spans="1:32">
      <c r="A57">
        <v>63</v>
      </c>
      <c r="B57" s="2" t="s">
        <v>276</v>
      </c>
      <c r="C57" s="2">
        <v>8.5</v>
      </c>
      <c r="D57">
        <v>2</v>
      </c>
      <c r="E57">
        <v>0</v>
      </c>
      <c r="F57">
        <v>5</v>
      </c>
      <c r="G57">
        <f t="shared" ref="G57:G76" si="19">+(D57+E57+F57)</f>
        <v>7</v>
      </c>
      <c r="H57" s="2" t="s">
        <v>276</v>
      </c>
      <c r="I57">
        <v>0</v>
      </c>
      <c r="J57">
        <v>0</v>
      </c>
      <c r="K57" s="2">
        <f t="shared" si="1"/>
        <v>0</v>
      </c>
      <c r="L57">
        <v>2</v>
      </c>
      <c r="M57" s="2">
        <f t="shared" si="2"/>
        <v>5</v>
      </c>
      <c r="N57">
        <v>0</v>
      </c>
      <c r="O57">
        <f t="shared" si="3"/>
        <v>0</v>
      </c>
      <c r="P57">
        <v>1</v>
      </c>
      <c r="Q57">
        <f t="shared" si="4"/>
        <v>2.83333333333333</v>
      </c>
      <c r="R57">
        <v>0</v>
      </c>
      <c r="S57">
        <f t="shared" si="5"/>
        <v>0</v>
      </c>
      <c r="T57">
        <v>63</v>
      </c>
      <c r="U57" s="2" t="s">
        <v>276</v>
      </c>
      <c r="V57" s="1">
        <f t="shared" si="6"/>
        <v>0</v>
      </c>
      <c r="W57" s="2">
        <v>5</v>
      </c>
      <c r="X57" s="2">
        <v>0</v>
      </c>
      <c r="Y57" s="2">
        <v>3</v>
      </c>
      <c r="Z57" s="1">
        <f t="shared" si="7"/>
        <v>0</v>
      </c>
      <c r="AA57" s="1"/>
      <c r="AB57" s="1">
        <f t="shared" si="8"/>
        <v>8</v>
      </c>
      <c r="AC57" s="1">
        <f t="shared" ref="AC57:AC77" si="20">+(C57*15)/10</f>
        <v>12.75</v>
      </c>
      <c r="AD57" s="1">
        <f t="shared" ref="AD57:AD76" si="21">+(G57*10)/20</f>
        <v>3.5</v>
      </c>
      <c r="AE57" s="1">
        <f t="shared" ref="AE57:AE76" si="22">+(AC57+AD57)</f>
        <v>16.25</v>
      </c>
      <c r="AF57" s="1">
        <v>16</v>
      </c>
    </row>
    <row r="58" spans="1:32">
      <c r="A58">
        <v>64</v>
      </c>
      <c r="B58" s="2" t="s">
        <v>277</v>
      </c>
      <c r="C58" s="2">
        <v>8</v>
      </c>
      <c r="D58">
        <v>0</v>
      </c>
      <c r="E58">
        <v>0</v>
      </c>
      <c r="F58">
        <v>2.5</v>
      </c>
      <c r="G58">
        <f t="shared" si="19"/>
        <v>2.5</v>
      </c>
      <c r="H58" s="2" t="s">
        <v>277</v>
      </c>
      <c r="I58">
        <v>3</v>
      </c>
      <c r="J58">
        <v>1</v>
      </c>
      <c r="K58" s="2">
        <f t="shared" si="1"/>
        <v>4</v>
      </c>
      <c r="L58">
        <v>0</v>
      </c>
      <c r="M58" s="2">
        <f t="shared" si="2"/>
        <v>0</v>
      </c>
      <c r="N58">
        <v>0</v>
      </c>
      <c r="O58">
        <f t="shared" si="3"/>
        <v>0</v>
      </c>
      <c r="P58">
        <v>1</v>
      </c>
      <c r="Q58">
        <f t="shared" si="4"/>
        <v>2.83333333333333</v>
      </c>
      <c r="R58">
        <v>0</v>
      </c>
      <c r="S58">
        <f t="shared" si="5"/>
        <v>0</v>
      </c>
      <c r="T58">
        <v>64</v>
      </c>
      <c r="U58" s="2" t="s">
        <v>277</v>
      </c>
      <c r="V58" s="1">
        <f t="shared" si="6"/>
        <v>4</v>
      </c>
      <c r="W58" s="2">
        <v>0</v>
      </c>
      <c r="X58" s="2">
        <v>0</v>
      </c>
      <c r="Y58" s="2">
        <v>3</v>
      </c>
      <c r="Z58" s="1">
        <f t="shared" si="7"/>
        <v>0</v>
      </c>
      <c r="AA58" s="1"/>
      <c r="AB58" s="1">
        <f t="shared" si="8"/>
        <v>7</v>
      </c>
      <c r="AC58" s="1">
        <f t="shared" si="20"/>
        <v>12</v>
      </c>
      <c r="AD58" s="1">
        <f t="shared" si="21"/>
        <v>1.25</v>
      </c>
      <c r="AE58" s="1">
        <f t="shared" si="22"/>
        <v>13.25</v>
      </c>
      <c r="AF58" s="1">
        <v>13</v>
      </c>
    </row>
    <row r="59" spans="1:32">
      <c r="A59">
        <v>65</v>
      </c>
      <c r="B59" s="2" t="s">
        <v>278</v>
      </c>
      <c r="C59" s="2">
        <v>8</v>
      </c>
      <c r="D59">
        <v>0</v>
      </c>
      <c r="E59">
        <v>4</v>
      </c>
      <c r="F59">
        <v>5</v>
      </c>
      <c r="G59">
        <f t="shared" si="19"/>
        <v>9</v>
      </c>
      <c r="H59" s="2" t="s">
        <v>278</v>
      </c>
      <c r="I59">
        <v>6</v>
      </c>
      <c r="J59">
        <v>2</v>
      </c>
      <c r="K59" s="2">
        <f t="shared" si="1"/>
        <v>8</v>
      </c>
      <c r="L59">
        <v>1</v>
      </c>
      <c r="M59" s="2">
        <f t="shared" si="2"/>
        <v>2.5</v>
      </c>
      <c r="N59">
        <v>0</v>
      </c>
      <c r="O59">
        <f t="shared" si="3"/>
        <v>0</v>
      </c>
      <c r="P59">
        <v>4</v>
      </c>
      <c r="Q59">
        <f t="shared" si="4"/>
        <v>11.3333333333333</v>
      </c>
      <c r="R59">
        <v>0</v>
      </c>
      <c r="S59">
        <f t="shared" si="5"/>
        <v>0</v>
      </c>
      <c r="T59">
        <v>65</v>
      </c>
      <c r="U59" s="2" t="s">
        <v>278</v>
      </c>
      <c r="V59" s="1">
        <f t="shared" si="6"/>
        <v>8</v>
      </c>
      <c r="W59" s="2">
        <v>3</v>
      </c>
      <c r="X59" s="2">
        <v>0</v>
      </c>
      <c r="Y59" s="2">
        <v>11</v>
      </c>
      <c r="Z59" s="1">
        <f t="shared" si="7"/>
        <v>0</v>
      </c>
      <c r="AA59" s="1"/>
      <c r="AB59" s="1">
        <f t="shared" si="8"/>
        <v>22</v>
      </c>
      <c r="AC59" s="1">
        <f t="shared" si="20"/>
        <v>12</v>
      </c>
      <c r="AD59" s="1">
        <f t="shared" si="21"/>
        <v>4.5</v>
      </c>
      <c r="AE59" s="1">
        <f t="shared" si="22"/>
        <v>16.5</v>
      </c>
      <c r="AF59" s="1">
        <v>17</v>
      </c>
    </row>
    <row r="60" spans="1:32">
      <c r="A60">
        <v>66</v>
      </c>
      <c r="B60" s="2" t="s">
        <v>272</v>
      </c>
      <c r="C60" s="2">
        <v>8</v>
      </c>
      <c r="D60">
        <v>0</v>
      </c>
      <c r="E60">
        <v>0</v>
      </c>
      <c r="F60">
        <v>5</v>
      </c>
      <c r="G60">
        <f t="shared" si="19"/>
        <v>5</v>
      </c>
      <c r="H60" s="2" t="s">
        <v>272</v>
      </c>
      <c r="I60">
        <v>0</v>
      </c>
      <c r="J60">
        <v>0</v>
      </c>
      <c r="K60" s="2">
        <f t="shared" si="1"/>
        <v>0</v>
      </c>
      <c r="L60">
        <v>3</v>
      </c>
      <c r="M60" s="2">
        <f t="shared" si="2"/>
        <v>7.5</v>
      </c>
      <c r="N60">
        <v>3</v>
      </c>
      <c r="O60">
        <f t="shared" si="3"/>
        <v>5.57142857142857</v>
      </c>
      <c r="P60">
        <v>3</v>
      </c>
      <c r="Q60">
        <f t="shared" si="4"/>
        <v>8.5</v>
      </c>
      <c r="R60">
        <v>0</v>
      </c>
      <c r="S60">
        <f t="shared" si="5"/>
        <v>0</v>
      </c>
      <c r="T60">
        <v>66</v>
      </c>
      <c r="U60" s="2" t="s">
        <v>272</v>
      </c>
      <c r="V60" s="1">
        <f t="shared" si="6"/>
        <v>0</v>
      </c>
      <c r="W60" s="2">
        <v>8</v>
      </c>
      <c r="X60" s="2">
        <v>6</v>
      </c>
      <c r="Y60" s="2">
        <v>9</v>
      </c>
      <c r="Z60" s="1">
        <f t="shared" si="7"/>
        <v>0</v>
      </c>
      <c r="AA60" s="1"/>
      <c r="AB60" s="1">
        <f t="shared" si="8"/>
        <v>23</v>
      </c>
      <c r="AC60" s="1">
        <f t="shared" si="20"/>
        <v>12</v>
      </c>
      <c r="AD60" s="1">
        <f t="shared" si="21"/>
        <v>2.5</v>
      </c>
      <c r="AE60" s="1">
        <f t="shared" si="22"/>
        <v>14.5</v>
      </c>
      <c r="AF60" s="1">
        <v>15</v>
      </c>
    </row>
    <row r="61" spans="1:32">
      <c r="A61">
        <v>67</v>
      </c>
      <c r="B61" s="2" t="s">
        <v>279</v>
      </c>
      <c r="C61" s="2">
        <v>8</v>
      </c>
      <c r="D61">
        <v>0</v>
      </c>
      <c r="E61">
        <v>0</v>
      </c>
      <c r="F61">
        <v>0</v>
      </c>
      <c r="G61">
        <f t="shared" si="19"/>
        <v>0</v>
      </c>
      <c r="H61" s="2" t="s">
        <v>279</v>
      </c>
      <c r="I61">
        <v>5</v>
      </c>
      <c r="J61">
        <v>0</v>
      </c>
      <c r="K61" s="2">
        <f t="shared" si="1"/>
        <v>5</v>
      </c>
      <c r="L61">
        <v>2</v>
      </c>
      <c r="M61" s="2">
        <f t="shared" si="2"/>
        <v>5</v>
      </c>
      <c r="N61">
        <v>1</v>
      </c>
      <c r="O61">
        <f t="shared" si="3"/>
        <v>1.85714285714286</v>
      </c>
      <c r="P61">
        <v>3</v>
      </c>
      <c r="Q61">
        <f t="shared" si="4"/>
        <v>8.5</v>
      </c>
      <c r="R61">
        <v>0</v>
      </c>
      <c r="S61">
        <f t="shared" si="5"/>
        <v>0</v>
      </c>
      <c r="T61">
        <v>67</v>
      </c>
      <c r="U61" s="2" t="s">
        <v>279</v>
      </c>
      <c r="V61" s="1">
        <f t="shared" si="6"/>
        <v>5</v>
      </c>
      <c r="W61" s="2">
        <v>5</v>
      </c>
      <c r="X61" s="2">
        <v>2</v>
      </c>
      <c r="Y61" s="2">
        <v>9</v>
      </c>
      <c r="Z61" s="1">
        <f t="shared" si="7"/>
        <v>0</v>
      </c>
      <c r="AA61" s="1"/>
      <c r="AB61" s="1">
        <f t="shared" si="8"/>
        <v>21</v>
      </c>
      <c r="AC61" s="1">
        <f t="shared" si="20"/>
        <v>12</v>
      </c>
      <c r="AD61" s="1">
        <f t="shared" si="21"/>
        <v>0</v>
      </c>
      <c r="AE61" s="1">
        <f t="shared" si="22"/>
        <v>12</v>
      </c>
      <c r="AF61" s="1">
        <f>+(AE61*1)</f>
        <v>12</v>
      </c>
    </row>
    <row r="62" spans="1:32">
      <c r="A62">
        <v>68</v>
      </c>
      <c r="B62" s="2" t="s">
        <v>280</v>
      </c>
      <c r="C62" s="2">
        <v>8</v>
      </c>
      <c r="D62">
        <v>0</v>
      </c>
      <c r="E62">
        <v>4</v>
      </c>
      <c r="F62">
        <v>5</v>
      </c>
      <c r="G62">
        <f t="shared" si="19"/>
        <v>9</v>
      </c>
      <c r="H62" s="2" t="s">
        <v>280</v>
      </c>
      <c r="I62">
        <v>3</v>
      </c>
      <c r="J62">
        <v>2</v>
      </c>
      <c r="K62" s="2">
        <f t="shared" si="1"/>
        <v>5</v>
      </c>
      <c r="L62">
        <v>2</v>
      </c>
      <c r="M62" s="2">
        <f t="shared" si="2"/>
        <v>5</v>
      </c>
      <c r="N62">
        <v>0</v>
      </c>
      <c r="O62">
        <f t="shared" si="3"/>
        <v>0</v>
      </c>
      <c r="P62">
        <v>3</v>
      </c>
      <c r="Q62">
        <f t="shared" si="4"/>
        <v>8.5</v>
      </c>
      <c r="R62">
        <v>0</v>
      </c>
      <c r="S62">
        <f t="shared" si="5"/>
        <v>0</v>
      </c>
      <c r="T62">
        <v>68</v>
      </c>
      <c r="U62" s="2" t="s">
        <v>280</v>
      </c>
      <c r="V62" s="1">
        <f t="shared" si="6"/>
        <v>5</v>
      </c>
      <c r="W62" s="2">
        <v>5</v>
      </c>
      <c r="X62" s="2">
        <v>0</v>
      </c>
      <c r="Y62" s="2">
        <v>9</v>
      </c>
      <c r="Z62" s="1">
        <f t="shared" si="7"/>
        <v>0</v>
      </c>
      <c r="AA62" s="1"/>
      <c r="AB62" s="1">
        <f t="shared" si="8"/>
        <v>19</v>
      </c>
      <c r="AC62" s="1">
        <f t="shared" si="20"/>
        <v>12</v>
      </c>
      <c r="AD62" s="1">
        <f t="shared" si="21"/>
        <v>4.5</v>
      </c>
      <c r="AE62" s="1">
        <f t="shared" si="22"/>
        <v>16.5</v>
      </c>
      <c r="AF62" s="1">
        <v>17</v>
      </c>
    </row>
    <row r="63" spans="1:32">
      <c r="A63">
        <v>69</v>
      </c>
      <c r="B63" s="2" t="s">
        <v>281</v>
      </c>
      <c r="C63" s="2">
        <v>8</v>
      </c>
      <c r="D63">
        <v>0</v>
      </c>
      <c r="E63">
        <v>0</v>
      </c>
      <c r="F63">
        <v>5</v>
      </c>
      <c r="G63">
        <f t="shared" si="19"/>
        <v>5</v>
      </c>
      <c r="H63" s="2" t="s">
        <v>281</v>
      </c>
      <c r="I63">
        <v>6</v>
      </c>
      <c r="J63">
        <v>2</v>
      </c>
      <c r="K63" s="2">
        <f t="shared" si="1"/>
        <v>8</v>
      </c>
      <c r="L63">
        <v>3</v>
      </c>
      <c r="M63" s="2">
        <f t="shared" si="2"/>
        <v>7.5</v>
      </c>
      <c r="N63">
        <v>3</v>
      </c>
      <c r="O63">
        <f t="shared" si="3"/>
        <v>5.57142857142857</v>
      </c>
      <c r="P63">
        <v>3</v>
      </c>
      <c r="Q63">
        <f t="shared" si="4"/>
        <v>8.5</v>
      </c>
      <c r="R63">
        <v>0</v>
      </c>
      <c r="S63">
        <f t="shared" si="5"/>
        <v>0</v>
      </c>
      <c r="T63">
        <v>69</v>
      </c>
      <c r="U63" s="2" t="s">
        <v>281</v>
      </c>
      <c r="V63" s="1">
        <f t="shared" si="6"/>
        <v>8</v>
      </c>
      <c r="W63" s="2">
        <v>8</v>
      </c>
      <c r="X63" s="2">
        <v>6</v>
      </c>
      <c r="Y63" s="2">
        <v>9</v>
      </c>
      <c r="Z63" s="1">
        <f t="shared" si="7"/>
        <v>0</v>
      </c>
      <c r="AA63" s="1"/>
      <c r="AB63" s="1">
        <f t="shared" si="8"/>
        <v>31</v>
      </c>
      <c r="AC63" s="1">
        <f t="shared" si="20"/>
        <v>12</v>
      </c>
      <c r="AD63" s="1">
        <f t="shared" si="21"/>
        <v>2.5</v>
      </c>
      <c r="AE63" s="1">
        <f t="shared" si="22"/>
        <v>14.5</v>
      </c>
      <c r="AF63" s="1">
        <v>15</v>
      </c>
    </row>
    <row r="64" spans="1:32">
      <c r="A64">
        <v>70</v>
      </c>
      <c r="B64" s="4" t="s">
        <v>282</v>
      </c>
      <c r="C64" s="4">
        <v>8.5</v>
      </c>
      <c r="D64">
        <v>2</v>
      </c>
      <c r="E64">
        <v>4</v>
      </c>
      <c r="F64">
        <v>5</v>
      </c>
      <c r="G64">
        <f t="shared" si="19"/>
        <v>11</v>
      </c>
      <c r="H64" s="4" t="s">
        <v>282</v>
      </c>
      <c r="I64">
        <v>0</v>
      </c>
      <c r="J64">
        <v>0</v>
      </c>
      <c r="K64" s="2">
        <f t="shared" si="1"/>
        <v>0</v>
      </c>
      <c r="L64">
        <v>3</v>
      </c>
      <c r="M64" s="2">
        <f t="shared" si="2"/>
        <v>7.5</v>
      </c>
      <c r="N64">
        <v>0</v>
      </c>
      <c r="O64">
        <f t="shared" si="3"/>
        <v>0</v>
      </c>
      <c r="P64">
        <v>1</v>
      </c>
      <c r="Q64">
        <f t="shared" si="4"/>
        <v>2.83333333333333</v>
      </c>
      <c r="R64">
        <v>0</v>
      </c>
      <c r="S64">
        <f t="shared" si="5"/>
        <v>0</v>
      </c>
      <c r="T64">
        <v>70</v>
      </c>
      <c r="U64" s="7" t="s">
        <v>282</v>
      </c>
      <c r="V64" s="1">
        <f t="shared" si="6"/>
        <v>0</v>
      </c>
      <c r="W64" s="7">
        <v>8</v>
      </c>
      <c r="X64" s="7">
        <v>0</v>
      </c>
      <c r="Y64" s="7">
        <v>3</v>
      </c>
      <c r="Z64" s="1">
        <f t="shared" si="7"/>
        <v>0</v>
      </c>
      <c r="AA64" s="1"/>
      <c r="AB64" s="1">
        <f t="shared" si="8"/>
        <v>11</v>
      </c>
      <c r="AC64" s="1">
        <f t="shared" si="20"/>
        <v>12.75</v>
      </c>
      <c r="AD64" s="1">
        <f t="shared" si="21"/>
        <v>5.5</v>
      </c>
      <c r="AE64" s="1">
        <f t="shared" si="22"/>
        <v>18.25</v>
      </c>
      <c r="AF64" s="1">
        <v>18</v>
      </c>
    </row>
    <row r="65" spans="1:32">
      <c r="A65">
        <v>71</v>
      </c>
      <c r="B65" s="6" t="s">
        <v>283</v>
      </c>
      <c r="C65" s="6">
        <v>8</v>
      </c>
      <c r="D65">
        <v>2</v>
      </c>
      <c r="E65">
        <v>4</v>
      </c>
      <c r="F65">
        <v>0</v>
      </c>
      <c r="G65">
        <f t="shared" si="19"/>
        <v>6</v>
      </c>
      <c r="H65" s="6" t="s">
        <v>283</v>
      </c>
      <c r="I65">
        <v>6</v>
      </c>
      <c r="J65">
        <v>3</v>
      </c>
      <c r="K65" s="2">
        <f t="shared" si="1"/>
        <v>9</v>
      </c>
      <c r="L65">
        <v>4</v>
      </c>
      <c r="M65" s="2">
        <f t="shared" si="2"/>
        <v>10</v>
      </c>
      <c r="N65">
        <v>5</v>
      </c>
      <c r="O65">
        <f t="shared" si="3"/>
        <v>9.28571428571429</v>
      </c>
      <c r="P65">
        <v>1</v>
      </c>
      <c r="Q65">
        <f t="shared" si="4"/>
        <v>2.83333333333333</v>
      </c>
      <c r="R65">
        <v>0</v>
      </c>
      <c r="S65">
        <f t="shared" si="5"/>
        <v>0</v>
      </c>
      <c r="T65">
        <v>71</v>
      </c>
      <c r="U65" s="7" t="s">
        <v>283</v>
      </c>
      <c r="V65" s="1">
        <f t="shared" si="6"/>
        <v>9</v>
      </c>
      <c r="W65" s="7">
        <v>10</v>
      </c>
      <c r="X65" s="7">
        <v>9</v>
      </c>
      <c r="Y65" s="7">
        <v>3</v>
      </c>
      <c r="Z65" s="1">
        <f t="shared" si="7"/>
        <v>0</v>
      </c>
      <c r="AA65" s="1"/>
      <c r="AB65" s="1">
        <f t="shared" si="8"/>
        <v>31</v>
      </c>
      <c r="AC65" s="1">
        <f t="shared" si="20"/>
        <v>12</v>
      </c>
      <c r="AD65" s="1">
        <f t="shared" si="21"/>
        <v>3</v>
      </c>
      <c r="AE65" s="1">
        <f t="shared" si="22"/>
        <v>15</v>
      </c>
      <c r="AF65" s="1">
        <f>+(AE65*1)</f>
        <v>15</v>
      </c>
    </row>
    <row r="66" spans="1:32">
      <c r="A66">
        <v>72</v>
      </c>
      <c r="B66" s="6" t="s">
        <v>284</v>
      </c>
      <c r="C66" s="6">
        <v>8</v>
      </c>
      <c r="D66">
        <v>2</v>
      </c>
      <c r="E66">
        <v>4</v>
      </c>
      <c r="F66">
        <v>0</v>
      </c>
      <c r="G66">
        <f t="shared" si="19"/>
        <v>6</v>
      </c>
      <c r="H66" s="6" t="s">
        <v>284</v>
      </c>
      <c r="I66">
        <v>5</v>
      </c>
      <c r="J66">
        <v>1</v>
      </c>
      <c r="K66" s="2">
        <f t="shared" si="1"/>
        <v>6</v>
      </c>
      <c r="L66">
        <v>5</v>
      </c>
      <c r="M66" s="2">
        <f t="shared" si="2"/>
        <v>12.5</v>
      </c>
      <c r="N66">
        <v>3</v>
      </c>
      <c r="O66">
        <f t="shared" si="3"/>
        <v>5.57142857142857</v>
      </c>
      <c r="P66">
        <v>1</v>
      </c>
      <c r="Q66">
        <f t="shared" si="4"/>
        <v>2.83333333333333</v>
      </c>
      <c r="R66">
        <v>2</v>
      </c>
      <c r="S66">
        <f t="shared" si="5"/>
        <v>4</v>
      </c>
      <c r="T66">
        <v>72</v>
      </c>
      <c r="U66" s="7" t="s">
        <v>284</v>
      </c>
      <c r="V66" s="1">
        <f t="shared" si="6"/>
        <v>6</v>
      </c>
      <c r="W66" s="7">
        <v>13</v>
      </c>
      <c r="X66" s="7">
        <v>6</v>
      </c>
      <c r="Y66" s="7">
        <v>3</v>
      </c>
      <c r="Z66" s="1">
        <f t="shared" si="7"/>
        <v>4</v>
      </c>
      <c r="AA66" s="1"/>
      <c r="AB66" s="1">
        <f t="shared" si="8"/>
        <v>32</v>
      </c>
      <c r="AC66" s="1">
        <f t="shared" si="20"/>
        <v>12</v>
      </c>
      <c r="AD66" s="1">
        <f t="shared" si="21"/>
        <v>3</v>
      </c>
      <c r="AE66" s="1">
        <f t="shared" si="22"/>
        <v>15</v>
      </c>
      <c r="AF66" s="1">
        <f>+(AE66*1)</f>
        <v>15</v>
      </c>
    </row>
    <row r="67" spans="1:32">
      <c r="A67">
        <v>73</v>
      </c>
      <c r="B67" s="6" t="s">
        <v>285</v>
      </c>
      <c r="C67" s="6">
        <v>8.5</v>
      </c>
      <c r="D67">
        <v>11</v>
      </c>
      <c r="E67">
        <v>4</v>
      </c>
      <c r="F67">
        <v>5</v>
      </c>
      <c r="G67">
        <f t="shared" si="19"/>
        <v>20</v>
      </c>
      <c r="H67" s="6" t="s">
        <v>285</v>
      </c>
      <c r="I67">
        <v>6</v>
      </c>
      <c r="J67">
        <v>1</v>
      </c>
      <c r="K67" s="2">
        <f t="shared" si="1"/>
        <v>7</v>
      </c>
      <c r="L67">
        <v>3</v>
      </c>
      <c r="M67" s="2">
        <f t="shared" si="2"/>
        <v>7.5</v>
      </c>
      <c r="N67">
        <v>5</v>
      </c>
      <c r="O67">
        <f t="shared" si="3"/>
        <v>9.28571428571429</v>
      </c>
      <c r="P67">
        <v>3</v>
      </c>
      <c r="Q67">
        <f t="shared" si="4"/>
        <v>8.5</v>
      </c>
      <c r="R67">
        <v>1</v>
      </c>
      <c r="S67">
        <f t="shared" si="5"/>
        <v>2</v>
      </c>
      <c r="T67">
        <v>73</v>
      </c>
      <c r="U67" s="7" t="s">
        <v>285</v>
      </c>
      <c r="V67" s="1">
        <f t="shared" si="6"/>
        <v>7</v>
      </c>
      <c r="W67" s="7">
        <v>8</v>
      </c>
      <c r="X67" s="7">
        <v>9</v>
      </c>
      <c r="Y67" s="7">
        <v>9</v>
      </c>
      <c r="Z67" s="1">
        <f t="shared" si="7"/>
        <v>2</v>
      </c>
      <c r="AA67" s="1"/>
      <c r="AB67" s="1">
        <f t="shared" si="8"/>
        <v>35</v>
      </c>
      <c r="AC67" s="1">
        <f t="shared" si="20"/>
        <v>12.75</v>
      </c>
      <c r="AD67" s="1">
        <f t="shared" si="21"/>
        <v>10</v>
      </c>
      <c r="AE67" s="1">
        <f t="shared" si="22"/>
        <v>22.75</v>
      </c>
      <c r="AF67" s="1">
        <v>23</v>
      </c>
    </row>
    <row r="68" spans="1:32">
      <c r="A68">
        <v>74</v>
      </c>
      <c r="B68" s="6" t="s">
        <v>286</v>
      </c>
      <c r="C68" s="6">
        <v>8</v>
      </c>
      <c r="D68">
        <v>0</v>
      </c>
      <c r="E68">
        <v>4</v>
      </c>
      <c r="F68">
        <v>0</v>
      </c>
      <c r="G68">
        <f t="shared" si="19"/>
        <v>4</v>
      </c>
      <c r="H68" s="6" t="s">
        <v>286</v>
      </c>
      <c r="I68">
        <v>3</v>
      </c>
      <c r="J68">
        <v>2</v>
      </c>
      <c r="K68" s="2">
        <f t="shared" si="1"/>
        <v>5</v>
      </c>
      <c r="L68">
        <v>5</v>
      </c>
      <c r="M68" s="2">
        <f t="shared" si="2"/>
        <v>12.5</v>
      </c>
      <c r="N68">
        <v>6</v>
      </c>
      <c r="O68">
        <f t="shared" si="3"/>
        <v>11.1428571428571</v>
      </c>
      <c r="P68">
        <v>1</v>
      </c>
      <c r="Q68">
        <f t="shared" si="4"/>
        <v>2.83333333333333</v>
      </c>
      <c r="R68">
        <v>2</v>
      </c>
      <c r="S68">
        <f t="shared" si="5"/>
        <v>4</v>
      </c>
      <c r="T68">
        <v>74</v>
      </c>
      <c r="U68" s="7" t="s">
        <v>286</v>
      </c>
      <c r="V68" s="1">
        <f t="shared" si="6"/>
        <v>5</v>
      </c>
      <c r="W68" s="7">
        <v>13</v>
      </c>
      <c r="X68" s="7">
        <v>11</v>
      </c>
      <c r="Y68" s="7">
        <v>3</v>
      </c>
      <c r="Z68" s="1">
        <f t="shared" si="7"/>
        <v>4</v>
      </c>
      <c r="AA68" s="1"/>
      <c r="AB68" s="1">
        <f t="shared" si="8"/>
        <v>36</v>
      </c>
      <c r="AC68" s="1">
        <f t="shared" si="20"/>
        <v>12</v>
      </c>
      <c r="AD68" s="1">
        <f t="shared" si="21"/>
        <v>2</v>
      </c>
      <c r="AE68" s="1">
        <f t="shared" si="22"/>
        <v>14</v>
      </c>
      <c r="AF68" s="1">
        <f>+(AE68*1)</f>
        <v>14</v>
      </c>
    </row>
    <row r="69" spans="1:32">
      <c r="A69">
        <v>75</v>
      </c>
      <c r="B69" s="6" t="s">
        <v>287</v>
      </c>
      <c r="C69" s="6">
        <v>8.5</v>
      </c>
      <c r="D69">
        <v>0</v>
      </c>
      <c r="E69">
        <v>4</v>
      </c>
      <c r="F69">
        <v>0</v>
      </c>
      <c r="G69">
        <f t="shared" si="19"/>
        <v>4</v>
      </c>
      <c r="H69" s="6" t="s">
        <v>287</v>
      </c>
      <c r="I69">
        <v>0</v>
      </c>
      <c r="J69">
        <v>1</v>
      </c>
      <c r="K69" s="2">
        <f t="shared" si="1"/>
        <v>1</v>
      </c>
      <c r="L69">
        <v>2</v>
      </c>
      <c r="M69" s="2">
        <f t="shared" si="2"/>
        <v>5</v>
      </c>
      <c r="N69">
        <v>0</v>
      </c>
      <c r="O69">
        <f t="shared" si="3"/>
        <v>0</v>
      </c>
      <c r="P69">
        <v>1</v>
      </c>
      <c r="Q69">
        <f t="shared" si="4"/>
        <v>2.83333333333333</v>
      </c>
      <c r="R69">
        <v>0</v>
      </c>
      <c r="S69">
        <f t="shared" si="5"/>
        <v>0</v>
      </c>
      <c r="T69">
        <v>75</v>
      </c>
      <c r="U69" s="7" t="s">
        <v>287</v>
      </c>
      <c r="V69" s="1">
        <f t="shared" si="6"/>
        <v>1</v>
      </c>
      <c r="W69" s="7">
        <v>5</v>
      </c>
      <c r="X69" s="7">
        <v>0</v>
      </c>
      <c r="Y69" s="7">
        <v>3</v>
      </c>
      <c r="Z69" s="1">
        <f t="shared" si="7"/>
        <v>0</v>
      </c>
      <c r="AA69" s="1"/>
      <c r="AB69" s="1">
        <f t="shared" si="8"/>
        <v>9</v>
      </c>
      <c r="AC69" s="1">
        <f t="shared" si="20"/>
        <v>12.75</v>
      </c>
      <c r="AD69" s="1">
        <f t="shared" si="21"/>
        <v>2</v>
      </c>
      <c r="AE69" s="1">
        <f t="shared" si="22"/>
        <v>14.75</v>
      </c>
      <c r="AF69" s="1">
        <v>15</v>
      </c>
    </row>
    <row r="70" spans="1:32">
      <c r="A70">
        <v>76</v>
      </c>
      <c r="B70" s="5" t="s">
        <v>288</v>
      </c>
      <c r="C70" s="5">
        <v>8</v>
      </c>
      <c r="D70">
        <v>0</v>
      </c>
      <c r="E70">
        <v>4</v>
      </c>
      <c r="F70">
        <v>0</v>
      </c>
      <c r="G70">
        <f t="shared" si="19"/>
        <v>4</v>
      </c>
      <c r="H70" s="5" t="s">
        <v>288</v>
      </c>
      <c r="I70">
        <v>6</v>
      </c>
      <c r="J70">
        <v>3</v>
      </c>
      <c r="K70" s="2">
        <f t="shared" si="1"/>
        <v>9</v>
      </c>
      <c r="L70">
        <v>5</v>
      </c>
      <c r="M70" s="2">
        <f t="shared" si="2"/>
        <v>12.5</v>
      </c>
      <c r="N70">
        <v>7</v>
      </c>
      <c r="O70">
        <f t="shared" si="3"/>
        <v>13</v>
      </c>
      <c r="P70">
        <v>4</v>
      </c>
      <c r="Q70">
        <f t="shared" si="4"/>
        <v>11.3333333333333</v>
      </c>
      <c r="R70">
        <v>1</v>
      </c>
      <c r="S70">
        <f t="shared" si="5"/>
        <v>2</v>
      </c>
      <c r="T70">
        <v>76</v>
      </c>
      <c r="U70" s="2" t="s">
        <v>288</v>
      </c>
      <c r="V70" s="1">
        <f t="shared" si="6"/>
        <v>9</v>
      </c>
      <c r="W70" s="2">
        <v>13</v>
      </c>
      <c r="X70" s="2">
        <v>13</v>
      </c>
      <c r="Y70" s="2">
        <v>11</v>
      </c>
      <c r="Z70" s="1">
        <f t="shared" si="7"/>
        <v>2</v>
      </c>
      <c r="AA70" s="1"/>
      <c r="AB70" s="1">
        <f t="shared" si="8"/>
        <v>48</v>
      </c>
      <c r="AC70" s="1">
        <f t="shared" si="20"/>
        <v>12</v>
      </c>
      <c r="AD70" s="1">
        <f t="shared" si="21"/>
        <v>2</v>
      </c>
      <c r="AE70" s="1">
        <f t="shared" si="22"/>
        <v>14</v>
      </c>
      <c r="AF70" s="1">
        <f>+(AE70*1)</f>
        <v>14</v>
      </c>
    </row>
    <row r="71" spans="1:32">
      <c r="A71">
        <v>77</v>
      </c>
      <c r="B71" s="5" t="s">
        <v>289</v>
      </c>
      <c r="C71" s="5">
        <v>7.5</v>
      </c>
      <c r="D71">
        <v>0</v>
      </c>
      <c r="E71">
        <v>4</v>
      </c>
      <c r="F71">
        <v>0</v>
      </c>
      <c r="G71">
        <f t="shared" si="19"/>
        <v>4</v>
      </c>
      <c r="H71" s="5" t="s">
        <v>289</v>
      </c>
      <c r="I71">
        <v>0</v>
      </c>
      <c r="J71">
        <v>2</v>
      </c>
      <c r="K71" s="2">
        <f t="shared" si="1"/>
        <v>2</v>
      </c>
      <c r="L71">
        <v>2</v>
      </c>
      <c r="M71" s="2">
        <f t="shared" si="2"/>
        <v>5</v>
      </c>
      <c r="N71">
        <v>1</v>
      </c>
      <c r="O71">
        <f t="shared" si="3"/>
        <v>1.85714285714286</v>
      </c>
      <c r="P71">
        <v>0</v>
      </c>
      <c r="Q71">
        <f t="shared" si="4"/>
        <v>0</v>
      </c>
      <c r="R71">
        <v>0</v>
      </c>
      <c r="S71">
        <f t="shared" si="5"/>
        <v>0</v>
      </c>
      <c r="T71">
        <v>77</v>
      </c>
      <c r="U71" s="2" t="s">
        <v>289</v>
      </c>
      <c r="V71" s="1">
        <f t="shared" si="6"/>
        <v>2</v>
      </c>
      <c r="W71" s="2">
        <v>5</v>
      </c>
      <c r="X71" s="2">
        <v>2</v>
      </c>
      <c r="Y71" s="2">
        <v>0</v>
      </c>
      <c r="Z71" s="1">
        <f t="shared" si="7"/>
        <v>0</v>
      </c>
      <c r="AA71" s="1"/>
      <c r="AB71" s="1">
        <f t="shared" si="8"/>
        <v>9</v>
      </c>
      <c r="AC71" s="1">
        <f t="shared" si="20"/>
        <v>11.25</v>
      </c>
      <c r="AD71" s="1">
        <f t="shared" si="21"/>
        <v>2</v>
      </c>
      <c r="AE71" s="1">
        <f t="shared" si="22"/>
        <v>13.25</v>
      </c>
      <c r="AF71" s="1">
        <v>13</v>
      </c>
    </row>
    <row r="72" spans="1:32">
      <c r="A72">
        <v>78</v>
      </c>
      <c r="B72" s="6" t="s">
        <v>290</v>
      </c>
      <c r="C72" s="6">
        <v>8</v>
      </c>
      <c r="D72">
        <v>0</v>
      </c>
      <c r="E72">
        <v>4</v>
      </c>
      <c r="F72">
        <v>0</v>
      </c>
      <c r="G72">
        <f t="shared" si="19"/>
        <v>4</v>
      </c>
      <c r="H72" s="6" t="s">
        <v>290</v>
      </c>
      <c r="I72">
        <v>6</v>
      </c>
      <c r="J72">
        <v>2</v>
      </c>
      <c r="K72" s="2">
        <f t="shared" si="1"/>
        <v>8</v>
      </c>
      <c r="L72">
        <v>4</v>
      </c>
      <c r="M72" s="2">
        <f t="shared" si="2"/>
        <v>10</v>
      </c>
      <c r="N72">
        <v>0</v>
      </c>
      <c r="O72">
        <f t="shared" si="3"/>
        <v>0</v>
      </c>
      <c r="P72">
        <v>3</v>
      </c>
      <c r="Q72">
        <f t="shared" si="4"/>
        <v>8.5</v>
      </c>
      <c r="R72">
        <v>0</v>
      </c>
      <c r="S72">
        <f t="shared" si="5"/>
        <v>0</v>
      </c>
      <c r="T72">
        <v>78</v>
      </c>
      <c r="U72" s="7" t="s">
        <v>290</v>
      </c>
      <c r="V72" s="1">
        <f t="shared" si="6"/>
        <v>8</v>
      </c>
      <c r="W72" s="7">
        <v>10</v>
      </c>
      <c r="X72" s="7">
        <v>0</v>
      </c>
      <c r="Y72" s="7">
        <v>9</v>
      </c>
      <c r="Z72" s="1">
        <f t="shared" si="7"/>
        <v>0</v>
      </c>
      <c r="AA72" s="1"/>
      <c r="AB72" s="1">
        <f t="shared" ref="AB72:AB86" si="23">+(V72+W72+X72+Y72+Z72)</f>
        <v>27</v>
      </c>
      <c r="AC72" s="1">
        <f t="shared" si="20"/>
        <v>12</v>
      </c>
      <c r="AD72" s="1">
        <f t="shared" si="21"/>
        <v>2</v>
      </c>
      <c r="AE72" s="1">
        <f t="shared" si="22"/>
        <v>14</v>
      </c>
      <c r="AF72" s="1">
        <f>+(AE72*1)</f>
        <v>14</v>
      </c>
    </row>
    <row r="73" spans="1:32">
      <c r="A73">
        <v>79</v>
      </c>
      <c r="B73" s="6" t="s">
        <v>291</v>
      </c>
      <c r="C73" s="6" t="s">
        <v>292</v>
      </c>
      <c r="D73">
        <v>0</v>
      </c>
      <c r="E73">
        <v>0</v>
      </c>
      <c r="F73">
        <v>0</v>
      </c>
      <c r="G73">
        <v>0</v>
      </c>
      <c r="H73" s="6" t="s">
        <v>291</v>
      </c>
      <c r="I73">
        <v>6</v>
      </c>
      <c r="J73">
        <v>0</v>
      </c>
      <c r="K73" s="2">
        <f t="shared" ref="K73:K86" si="24">+(I73+J73)</f>
        <v>6</v>
      </c>
      <c r="L73">
        <v>0</v>
      </c>
      <c r="M73" s="2">
        <f t="shared" ref="M73:M86" si="25">+(L73*15)/6</f>
        <v>0</v>
      </c>
      <c r="N73">
        <v>0</v>
      </c>
      <c r="O73">
        <f t="shared" ref="O73:O86" si="26">+(N73*13)/7</f>
        <v>0</v>
      </c>
      <c r="P73">
        <v>0</v>
      </c>
      <c r="Q73">
        <f t="shared" ref="Q73:Q86" si="27">+(P73*17)/6</f>
        <v>0</v>
      </c>
      <c r="R73">
        <v>0</v>
      </c>
      <c r="S73">
        <f t="shared" ref="S73:S86" si="28">+(R73*2)</f>
        <v>0</v>
      </c>
      <c r="T73">
        <v>79</v>
      </c>
      <c r="U73" s="7" t="s">
        <v>291</v>
      </c>
      <c r="V73" s="1">
        <f t="shared" ref="V73:V86" si="29">+(K73*1)</f>
        <v>6</v>
      </c>
      <c r="W73" s="7">
        <v>0</v>
      </c>
      <c r="X73" s="7">
        <v>0</v>
      </c>
      <c r="Y73" s="7">
        <v>0</v>
      </c>
      <c r="Z73" s="1">
        <f t="shared" ref="Z73:Z86" si="30">+(S73*1)</f>
        <v>0</v>
      </c>
      <c r="AA73" s="1"/>
      <c r="AB73" s="1">
        <f t="shared" si="23"/>
        <v>6</v>
      </c>
      <c r="AC73" s="1">
        <v>0</v>
      </c>
      <c r="AD73" s="1">
        <v>0</v>
      </c>
      <c r="AE73" s="1">
        <v>0</v>
      </c>
      <c r="AF73" s="1">
        <v>0</v>
      </c>
    </row>
    <row r="74" spans="1:32">
      <c r="A74">
        <v>80</v>
      </c>
      <c r="B74" s="6" t="s">
        <v>293</v>
      </c>
      <c r="C74" s="6" t="s">
        <v>292</v>
      </c>
      <c r="D74">
        <v>0</v>
      </c>
      <c r="E74">
        <v>0</v>
      </c>
      <c r="F74">
        <v>0</v>
      </c>
      <c r="G74">
        <f t="shared" ref="G74:G81" si="31">+(D74+E74+F74)</f>
        <v>0</v>
      </c>
      <c r="H74" s="6" t="s">
        <v>293</v>
      </c>
      <c r="I74">
        <v>3</v>
      </c>
      <c r="J74">
        <v>0</v>
      </c>
      <c r="K74" s="2">
        <f t="shared" si="24"/>
        <v>3</v>
      </c>
      <c r="L74">
        <v>0</v>
      </c>
      <c r="M74" s="2">
        <f t="shared" si="25"/>
        <v>0</v>
      </c>
      <c r="N74">
        <v>0</v>
      </c>
      <c r="O74">
        <f t="shared" si="26"/>
        <v>0</v>
      </c>
      <c r="P74">
        <v>0</v>
      </c>
      <c r="Q74">
        <f t="shared" si="27"/>
        <v>0</v>
      </c>
      <c r="R74">
        <v>0</v>
      </c>
      <c r="S74">
        <f t="shared" si="28"/>
        <v>0</v>
      </c>
      <c r="T74">
        <v>80</v>
      </c>
      <c r="U74" s="7" t="s">
        <v>293</v>
      </c>
      <c r="V74" s="1">
        <f t="shared" si="29"/>
        <v>3</v>
      </c>
      <c r="W74" s="7">
        <v>0</v>
      </c>
      <c r="X74" s="7">
        <v>0</v>
      </c>
      <c r="Y74" s="7">
        <v>0</v>
      </c>
      <c r="Z74" s="1">
        <f t="shared" si="30"/>
        <v>0</v>
      </c>
      <c r="AA74" s="1"/>
      <c r="AB74" s="1">
        <f t="shared" si="23"/>
        <v>3</v>
      </c>
      <c r="AC74" s="1">
        <v>0</v>
      </c>
      <c r="AD74" s="1">
        <f t="shared" ref="AD74:AD81" si="32">+(G74*10)/20</f>
        <v>0</v>
      </c>
      <c r="AE74" s="1">
        <f t="shared" ref="AE74:AE81" si="33">+(AC74+AD74)</f>
        <v>0</v>
      </c>
      <c r="AF74" s="1">
        <f>+(AE74*1)</f>
        <v>0</v>
      </c>
    </row>
    <row r="75" spans="1:32">
      <c r="A75">
        <v>81</v>
      </c>
      <c r="B75" s="6" t="s">
        <v>294</v>
      </c>
      <c r="C75" s="6">
        <v>8</v>
      </c>
      <c r="D75">
        <v>0</v>
      </c>
      <c r="E75">
        <v>4</v>
      </c>
      <c r="F75">
        <v>0</v>
      </c>
      <c r="G75">
        <f t="shared" si="31"/>
        <v>4</v>
      </c>
      <c r="H75" s="6" t="s">
        <v>295</v>
      </c>
      <c r="I75">
        <v>3</v>
      </c>
      <c r="J75">
        <v>0</v>
      </c>
      <c r="K75" s="2">
        <f t="shared" si="24"/>
        <v>3</v>
      </c>
      <c r="L75">
        <v>0</v>
      </c>
      <c r="M75" s="2">
        <f t="shared" si="25"/>
        <v>0</v>
      </c>
      <c r="N75">
        <v>0</v>
      </c>
      <c r="O75">
        <f t="shared" si="26"/>
        <v>0</v>
      </c>
      <c r="P75">
        <v>1</v>
      </c>
      <c r="Q75">
        <f t="shared" si="27"/>
        <v>2.83333333333333</v>
      </c>
      <c r="R75">
        <v>0</v>
      </c>
      <c r="S75">
        <f t="shared" si="28"/>
        <v>0</v>
      </c>
      <c r="T75">
        <v>81</v>
      </c>
      <c r="U75" s="6" t="s">
        <v>295</v>
      </c>
      <c r="V75" s="1">
        <f t="shared" si="29"/>
        <v>3</v>
      </c>
      <c r="W75" s="7">
        <v>0</v>
      </c>
      <c r="X75" s="7">
        <v>0</v>
      </c>
      <c r="Y75" s="7">
        <v>3</v>
      </c>
      <c r="Z75" s="1">
        <f t="shared" si="30"/>
        <v>0</v>
      </c>
      <c r="AA75" s="1"/>
      <c r="AB75" s="1">
        <f t="shared" si="23"/>
        <v>6</v>
      </c>
      <c r="AC75" s="1">
        <f t="shared" ref="AC75:AC81" si="34">+(C75*15)/10</f>
        <v>12</v>
      </c>
      <c r="AD75" s="1">
        <f t="shared" si="32"/>
        <v>2</v>
      </c>
      <c r="AE75" s="1">
        <f t="shared" si="33"/>
        <v>14</v>
      </c>
      <c r="AF75" s="1">
        <f>+(AE75*1)</f>
        <v>14</v>
      </c>
    </row>
    <row r="76" spans="1:32">
      <c r="A76">
        <v>82</v>
      </c>
      <c r="B76" s="6" t="s">
        <v>296</v>
      </c>
      <c r="C76" s="6">
        <v>9</v>
      </c>
      <c r="D76">
        <v>0</v>
      </c>
      <c r="E76">
        <v>4</v>
      </c>
      <c r="F76">
        <v>0</v>
      </c>
      <c r="G76">
        <f t="shared" si="31"/>
        <v>4</v>
      </c>
      <c r="H76" s="6" t="s">
        <v>296</v>
      </c>
      <c r="I76">
        <v>3</v>
      </c>
      <c r="J76">
        <v>2</v>
      </c>
      <c r="K76" s="2">
        <f t="shared" si="24"/>
        <v>5</v>
      </c>
      <c r="L76">
        <v>3</v>
      </c>
      <c r="M76" s="2">
        <f t="shared" si="25"/>
        <v>7.5</v>
      </c>
      <c r="N76">
        <v>0</v>
      </c>
      <c r="O76">
        <f t="shared" si="26"/>
        <v>0</v>
      </c>
      <c r="P76">
        <v>1</v>
      </c>
      <c r="Q76">
        <f t="shared" si="27"/>
        <v>2.83333333333333</v>
      </c>
      <c r="R76">
        <v>0</v>
      </c>
      <c r="S76">
        <f t="shared" si="28"/>
        <v>0</v>
      </c>
      <c r="T76">
        <v>82</v>
      </c>
      <c r="U76" s="7" t="s">
        <v>296</v>
      </c>
      <c r="V76" s="1">
        <f t="shared" si="29"/>
        <v>5</v>
      </c>
      <c r="W76" s="7">
        <v>8</v>
      </c>
      <c r="X76" s="7">
        <v>0</v>
      </c>
      <c r="Y76" s="7">
        <v>3</v>
      </c>
      <c r="Z76" s="1">
        <f t="shared" si="30"/>
        <v>0</v>
      </c>
      <c r="AA76" s="1"/>
      <c r="AB76" s="1">
        <f t="shared" si="23"/>
        <v>16</v>
      </c>
      <c r="AC76" s="1">
        <f t="shared" si="34"/>
        <v>13.5</v>
      </c>
      <c r="AD76" s="1">
        <f t="shared" si="32"/>
        <v>2</v>
      </c>
      <c r="AE76" s="1">
        <f t="shared" si="33"/>
        <v>15.5</v>
      </c>
      <c r="AF76" s="1">
        <v>16</v>
      </c>
    </row>
    <row r="77" spans="1:32">
      <c r="A77">
        <v>83</v>
      </c>
      <c r="B77" s="6" t="s">
        <v>297</v>
      </c>
      <c r="C77" s="6">
        <v>8.5</v>
      </c>
      <c r="D77">
        <v>0</v>
      </c>
      <c r="E77">
        <v>4</v>
      </c>
      <c r="F77">
        <v>0</v>
      </c>
      <c r="G77">
        <f t="shared" si="31"/>
        <v>4</v>
      </c>
      <c r="H77" s="6" t="s">
        <v>297</v>
      </c>
      <c r="I77">
        <v>6</v>
      </c>
      <c r="J77">
        <v>0</v>
      </c>
      <c r="K77" s="2">
        <f t="shared" si="24"/>
        <v>6</v>
      </c>
      <c r="L77">
        <v>4</v>
      </c>
      <c r="M77" s="2">
        <f t="shared" si="25"/>
        <v>10</v>
      </c>
      <c r="N77">
        <v>7</v>
      </c>
      <c r="O77">
        <f t="shared" si="26"/>
        <v>13</v>
      </c>
      <c r="P77">
        <v>4</v>
      </c>
      <c r="Q77">
        <f t="shared" si="27"/>
        <v>11.3333333333333</v>
      </c>
      <c r="R77">
        <v>0</v>
      </c>
      <c r="S77">
        <f t="shared" si="28"/>
        <v>0</v>
      </c>
      <c r="T77">
        <v>83</v>
      </c>
      <c r="U77" s="7" t="s">
        <v>297</v>
      </c>
      <c r="V77" s="1">
        <f t="shared" si="29"/>
        <v>6</v>
      </c>
      <c r="W77" s="7">
        <v>10</v>
      </c>
      <c r="X77" s="7">
        <v>13</v>
      </c>
      <c r="Y77" s="7">
        <v>11</v>
      </c>
      <c r="Z77" s="1">
        <f t="shared" si="30"/>
        <v>0</v>
      </c>
      <c r="AA77" s="1"/>
      <c r="AB77" s="1">
        <f t="shared" si="23"/>
        <v>40</v>
      </c>
      <c r="AC77" s="1">
        <f t="shared" si="34"/>
        <v>12.75</v>
      </c>
      <c r="AD77" s="1">
        <f t="shared" si="32"/>
        <v>2</v>
      </c>
      <c r="AE77" s="1">
        <f t="shared" si="33"/>
        <v>14.75</v>
      </c>
      <c r="AF77" s="1">
        <v>15</v>
      </c>
    </row>
    <row r="78" spans="1:32">
      <c r="A78">
        <v>84</v>
      </c>
      <c r="B78" s="5" t="s">
        <v>298</v>
      </c>
      <c r="C78" s="5">
        <v>8</v>
      </c>
      <c r="D78">
        <v>0</v>
      </c>
      <c r="E78">
        <v>4</v>
      </c>
      <c r="F78">
        <v>0</v>
      </c>
      <c r="G78">
        <f t="shared" si="31"/>
        <v>4</v>
      </c>
      <c r="H78" s="5" t="s">
        <v>298</v>
      </c>
      <c r="I78">
        <v>6</v>
      </c>
      <c r="J78">
        <v>2</v>
      </c>
      <c r="K78" s="2">
        <f t="shared" si="24"/>
        <v>8</v>
      </c>
      <c r="L78">
        <v>4</v>
      </c>
      <c r="M78" s="2">
        <f t="shared" si="25"/>
        <v>10</v>
      </c>
      <c r="N78">
        <v>5</v>
      </c>
      <c r="O78">
        <f t="shared" si="26"/>
        <v>9.28571428571429</v>
      </c>
      <c r="P78">
        <v>1</v>
      </c>
      <c r="Q78">
        <f t="shared" si="27"/>
        <v>2.83333333333333</v>
      </c>
      <c r="R78">
        <v>0</v>
      </c>
      <c r="S78">
        <f t="shared" si="28"/>
        <v>0</v>
      </c>
      <c r="T78">
        <v>84</v>
      </c>
      <c r="U78" s="2" t="s">
        <v>298</v>
      </c>
      <c r="V78" s="1">
        <f t="shared" si="29"/>
        <v>8</v>
      </c>
      <c r="W78" s="2">
        <v>10</v>
      </c>
      <c r="X78" s="2">
        <v>9</v>
      </c>
      <c r="Y78" s="2">
        <v>3</v>
      </c>
      <c r="Z78" s="1">
        <f t="shared" si="30"/>
        <v>0</v>
      </c>
      <c r="AA78" s="1"/>
      <c r="AB78" s="1">
        <f t="shared" si="23"/>
        <v>30</v>
      </c>
      <c r="AC78" s="1">
        <f t="shared" si="34"/>
        <v>12</v>
      </c>
      <c r="AD78" s="1">
        <f t="shared" si="32"/>
        <v>2</v>
      </c>
      <c r="AE78" s="1">
        <f t="shared" si="33"/>
        <v>14</v>
      </c>
      <c r="AF78" s="1">
        <f>+(AE78*1)</f>
        <v>14</v>
      </c>
    </row>
    <row r="79" spans="1:32">
      <c r="A79">
        <v>85</v>
      </c>
      <c r="B79" s="6" t="s">
        <v>299</v>
      </c>
      <c r="C79" s="6">
        <v>9</v>
      </c>
      <c r="D79">
        <v>0</v>
      </c>
      <c r="E79">
        <v>4</v>
      </c>
      <c r="F79">
        <v>0</v>
      </c>
      <c r="G79">
        <f t="shared" si="31"/>
        <v>4</v>
      </c>
      <c r="H79" s="6" t="s">
        <v>299</v>
      </c>
      <c r="I79">
        <v>6</v>
      </c>
      <c r="J79">
        <v>0</v>
      </c>
      <c r="K79" s="2">
        <f t="shared" si="24"/>
        <v>6</v>
      </c>
      <c r="L79">
        <v>4</v>
      </c>
      <c r="M79" s="2">
        <f t="shared" si="25"/>
        <v>10</v>
      </c>
      <c r="N79">
        <v>7</v>
      </c>
      <c r="O79">
        <f t="shared" si="26"/>
        <v>13</v>
      </c>
      <c r="P79">
        <v>3</v>
      </c>
      <c r="Q79">
        <f t="shared" si="27"/>
        <v>8.5</v>
      </c>
      <c r="R79">
        <v>1</v>
      </c>
      <c r="S79">
        <f t="shared" si="28"/>
        <v>2</v>
      </c>
      <c r="T79">
        <v>85</v>
      </c>
      <c r="U79" s="7" t="s">
        <v>299</v>
      </c>
      <c r="V79" s="1">
        <f t="shared" si="29"/>
        <v>6</v>
      </c>
      <c r="W79" s="7">
        <v>10</v>
      </c>
      <c r="X79" s="7">
        <v>13</v>
      </c>
      <c r="Y79" s="7">
        <v>9</v>
      </c>
      <c r="Z79" s="1">
        <f t="shared" si="30"/>
        <v>2</v>
      </c>
      <c r="AA79" s="1"/>
      <c r="AB79" s="1">
        <f t="shared" si="23"/>
        <v>40</v>
      </c>
      <c r="AC79" s="1">
        <f t="shared" si="34"/>
        <v>13.5</v>
      </c>
      <c r="AD79" s="1">
        <f t="shared" si="32"/>
        <v>2</v>
      </c>
      <c r="AE79" s="1">
        <f t="shared" si="33"/>
        <v>15.5</v>
      </c>
      <c r="AF79" s="1">
        <v>16</v>
      </c>
    </row>
    <row r="80" spans="1:32">
      <c r="A80">
        <v>86</v>
      </c>
      <c r="B80" s="6" t="s">
        <v>300</v>
      </c>
      <c r="C80" s="6">
        <v>8.5</v>
      </c>
      <c r="D80">
        <v>0</v>
      </c>
      <c r="E80">
        <v>4</v>
      </c>
      <c r="F80">
        <v>0</v>
      </c>
      <c r="G80">
        <f t="shared" si="31"/>
        <v>4</v>
      </c>
      <c r="H80" s="6" t="s">
        <v>300</v>
      </c>
      <c r="I80">
        <v>6</v>
      </c>
      <c r="J80">
        <v>2</v>
      </c>
      <c r="K80" s="2">
        <f t="shared" si="24"/>
        <v>8</v>
      </c>
      <c r="L80">
        <v>4</v>
      </c>
      <c r="M80" s="2">
        <f t="shared" si="25"/>
        <v>10</v>
      </c>
      <c r="N80">
        <v>6</v>
      </c>
      <c r="O80">
        <f t="shared" si="26"/>
        <v>11.1428571428571</v>
      </c>
      <c r="P80">
        <v>4</v>
      </c>
      <c r="Q80">
        <f t="shared" si="27"/>
        <v>11.3333333333333</v>
      </c>
      <c r="R80">
        <v>2</v>
      </c>
      <c r="S80">
        <f t="shared" si="28"/>
        <v>4</v>
      </c>
      <c r="T80">
        <v>86</v>
      </c>
      <c r="U80" s="7" t="s">
        <v>300</v>
      </c>
      <c r="V80" s="1">
        <f t="shared" si="29"/>
        <v>8</v>
      </c>
      <c r="W80" s="7">
        <v>10</v>
      </c>
      <c r="X80" s="7">
        <v>11</v>
      </c>
      <c r="Y80" s="7">
        <v>11</v>
      </c>
      <c r="Z80" s="1">
        <f t="shared" si="30"/>
        <v>4</v>
      </c>
      <c r="AA80" s="1"/>
      <c r="AB80" s="1">
        <f t="shared" si="23"/>
        <v>44</v>
      </c>
      <c r="AC80" s="1">
        <f t="shared" si="34"/>
        <v>12.75</v>
      </c>
      <c r="AD80" s="1">
        <f t="shared" si="32"/>
        <v>2</v>
      </c>
      <c r="AE80" s="1">
        <f t="shared" si="33"/>
        <v>14.75</v>
      </c>
      <c r="AF80" s="1">
        <v>15</v>
      </c>
    </row>
    <row r="81" spans="1:32">
      <c r="A81">
        <v>87</v>
      </c>
      <c r="B81" s="6" t="s">
        <v>301</v>
      </c>
      <c r="C81" s="6">
        <v>8</v>
      </c>
      <c r="D81">
        <v>0</v>
      </c>
      <c r="E81">
        <v>4</v>
      </c>
      <c r="F81">
        <v>0</v>
      </c>
      <c r="G81">
        <f t="shared" si="31"/>
        <v>4</v>
      </c>
      <c r="H81" s="6" t="s">
        <v>301</v>
      </c>
      <c r="I81">
        <v>6</v>
      </c>
      <c r="J81">
        <v>1</v>
      </c>
      <c r="K81" s="2">
        <f t="shared" si="24"/>
        <v>7</v>
      </c>
      <c r="L81">
        <v>4</v>
      </c>
      <c r="M81" s="2">
        <f t="shared" si="25"/>
        <v>10</v>
      </c>
      <c r="N81">
        <v>1</v>
      </c>
      <c r="O81">
        <f t="shared" si="26"/>
        <v>1.85714285714286</v>
      </c>
      <c r="P81">
        <v>3</v>
      </c>
      <c r="Q81">
        <f t="shared" si="27"/>
        <v>8.5</v>
      </c>
      <c r="R81">
        <v>0</v>
      </c>
      <c r="S81">
        <f t="shared" si="28"/>
        <v>0</v>
      </c>
      <c r="T81">
        <v>87</v>
      </c>
      <c r="U81" s="7" t="s">
        <v>301</v>
      </c>
      <c r="V81" s="1">
        <f t="shared" si="29"/>
        <v>7</v>
      </c>
      <c r="W81" s="7">
        <v>10</v>
      </c>
      <c r="X81" s="7">
        <v>2</v>
      </c>
      <c r="Y81" s="7">
        <v>9</v>
      </c>
      <c r="Z81" s="1">
        <f t="shared" si="30"/>
        <v>0</v>
      </c>
      <c r="AA81" s="1"/>
      <c r="AB81" s="1">
        <f t="shared" si="23"/>
        <v>28</v>
      </c>
      <c r="AC81" s="1">
        <f t="shared" si="34"/>
        <v>12</v>
      </c>
      <c r="AD81" s="1">
        <f t="shared" si="32"/>
        <v>2</v>
      </c>
      <c r="AE81" s="1">
        <f t="shared" si="33"/>
        <v>14</v>
      </c>
      <c r="AF81" s="1">
        <f>+(AE81*1)</f>
        <v>14</v>
      </c>
    </row>
    <row r="82" spans="1:32">
      <c r="A82">
        <v>88</v>
      </c>
      <c r="B82" s="6" t="s">
        <v>302</v>
      </c>
      <c r="C82" s="6">
        <v>0</v>
      </c>
      <c r="D82">
        <v>0</v>
      </c>
      <c r="E82">
        <v>0</v>
      </c>
      <c r="F82">
        <v>0</v>
      </c>
      <c r="G82">
        <v>0</v>
      </c>
      <c r="H82" s="6" t="s">
        <v>302</v>
      </c>
      <c r="I82">
        <v>0</v>
      </c>
      <c r="J82">
        <v>0</v>
      </c>
      <c r="K82" s="2">
        <f t="shared" si="24"/>
        <v>0</v>
      </c>
      <c r="L82">
        <v>0</v>
      </c>
      <c r="M82" s="2">
        <f t="shared" si="25"/>
        <v>0</v>
      </c>
      <c r="N82">
        <v>0</v>
      </c>
      <c r="O82">
        <f t="shared" si="26"/>
        <v>0</v>
      </c>
      <c r="P82">
        <v>0</v>
      </c>
      <c r="Q82">
        <f t="shared" si="27"/>
        <v>0</v>
      </c>
      <c r="R82">
        <v>0</v>
      </c>
      <c r="S82">
        <f t="shared" si="28"/>
        <v>0</v>
      </c>
      <c r="T82">
        <v>88</v>
      </c>
      <c r="U82" s="7" t="s">
        <v>302</v>
      </c>
      <c r="V82" s="1">
        <f t="shared" si="29"/>
        <v>0</v>
      </c>
      <c r="W82" s="7">
        <v>0</v>
      </c>
      <c r="X82" s="7">
        <v>0</v>
      </c>
      <c r="Y82" s="7">
        <v>0</v>
      </c>
      <c r="Z82" s="1">
        <f t="shared" si="30"/>
        <v>0</v>
      </c>
      <c r="AA82" s="1"/>
      <c r="AB82" s="1">
        <f t="shared" si="23"/>
        <v>0</v>
      </c>
      <c r="AC82" s="1">
        <v>0</v>
      </c>
      <c r="AD82" s="1">
        <v>0</v>
      </c>
      <c r="AE82" s="1">
        <v>0</v>
      </c>
      <c r="AF82" s="1">
        <v>0</v>
      </c>
    </row>
    <row r="83" spans="1:32">
      <c r="A83">
        <v>89</v>
      </c>
      <c r="B83" s="5" t="s">
        <v>303</v>
      </c>
      <c r="C83" s="5">
        <v>8.5</v>
      </c>
      <c r="D83">
        <v>0</v>
      </c>
      <c r="E83">
        <v>4</v>
      </c>
      <c r="F83">
        <v>0</v>
      </c>
      <c r="G83">
        <f>+(D83+E83+F83)</f>
        <v>4</v>
      </c>
      <c r="H83" s="5" t="s">
        <v>303</v>
      </c>
      <c r="I83">
        <v>0</v>
      </c>
      <c r="J83">
        <v>0</v>
      </c>
      <c r="K83" s="2">
        <f t="shared" si="24"/>
        <v>0</v>
      </c>
      <c r="L83">
        <v>0</v>
      </c>
      <c r="M83" s="2">
        <f t="shared" si="25"/>
        <v>0</v>
      </c>
      <c r="N83">
        <v>0</v>
      </c>
      <c r="O83">
        <f t="shared" si="26"/>
        <v>0</v>
      </c>
      <c r="P83">
        <v>1</v>
      </c>
      <c r="Q83">
        <f t="shared" si="27"/>
        <v>2.83333333333333</v>
      </c>
      <c r="R83">
        <v>0</v>
      </c>
      <c r="S83">
        <f t="shared" si="28"/>
        <v>0</v>
      </c>
      <c r="T83">
        <v>89</v>
      </c>
      <c r="U83" s="2" t="s">
        <v>303</v>
      </c>
      <c r="V83" s="1">
        <f t="shared" si="29"/>
        <v>0</v>
      </c>
      <c r="W83" s="2">
        <v>0</v>
      </c>
      <c r="X83" s="2">
        <v>0</v>
      </c>
      <c r="Y83" s="2">
        <v>3</v>
      </c>
      <c r="Z83" s="1">
        <f t="shared" si="30"/>
        <v>0</v>
      </c>
      <c r="AA83" s="1"/>
      <c r="AB83" s="1">
        <f t="shared" si="23"/>
        <v>3</v>
      </c>
      <c r="AC83" s="1">
        <f t="shared" ref="AC83:AC86" si="35">+(C83*15)/10</f>
        <v>12.75</v>
      </c>
      <c r="AD83" s="1">
        <f>+(G83*10)/20</f>
        <v>2</v>
      </c>
      <c r="AE83" s="1">
        <f>+(AC83+AD83)</f>
        <v>14.75</v>
      </c>
      <c r="AF83" s="1">
        <v>15</v>
      </c>
    </row>
    <row r="84" spans="1:32">
      <c r="A84">
        <v>90</v>
      </c>
      <c r="B84" s="5" t="s">
        <v>304</v>
      </c>
      <c r="C84" s="5">
        <v>8</v>
      </c>
      <c r="D84">
        <v>0</v>
      </c>
      <c r="E84">
        <v>4</v>
      </c>
      <c r="F84">
        <v>0</v>
      </c>
      <c r="G84">
        <f>+(D84+E84+F84)</f>
        <v>4</v>
      </c>
      <c r="H84" s="5" t="s">
        <v>304</v>
      </c>
      <c r="I84">
        <v>1</v>
      </c>
      <c r="J84">
        <v>0</v>
      </c>
      <c r="K84" s="2">
        <f t="shared" si="24"/>
        <v>1</v>
      </c>
      <c r="L84">
        <v>3</v>
      </c>
      <c r="M84" s="2">
        <f t="shared" si="25"/>
        <v>7.5</v>
      </c>
      <c r="N84">
        <v>5</v>
      </c>
      <c r="O84">
        <f t="shared" si="26"/>
        <v>9.28571428571429</v>
      </c>
      <c r="P84">
        <v>3</v>
      </c>
      <c r="Q84">
        <f t="shared" si="27"/>
        <v>8.5</v>
      </c>
      <c r="R84">
        <v>0</v>
      </c>
      <c r="S84">
        <f t="shared" si="28"/>
        <v>0</v>
      </c>
      <c r="T84">
        <v>90</v>
      </c>
      <c r="U84" s="2" t="s">
        <v>304</v>
      </c>
      <c r="V84" s="1">
        <f t="shared" si="29"/>
        <v>1</v>
      </c>
      <c r="W84" s="2">
        <v>8</v>
      </c>
      <c r="X84" s="2">
        <v>9</v>
      </c>
      <c r="Y84" s="2">
        <v>9</v>
      </c>
      <c r="Z84" s="1">
        <f t="shared" si="30"/>
        <v>0</v>
      </c>
      <c r="AA84" s="1"/>
      <c r="AB84" s="1">
        <f t="shared" si="23"/>
        <v>27</v>
      </c>
      <c r="AC84" s="1">
        <f t="shared" si="35"/>
        <v>12</v>
      </c>
      <c r="AD84" s="1">
        <f>+(G84*10)/20</f>
        <v>2</v>
      </c>
      <c r="AE84" s="1">
        <f>+(AC84+AD84)</f>
        <v>14</v>
      </c>
      <c r="AF84" s="1">
        <f>+(AE84*1)</f>
        <v>14</v>
      </c>
    </row>
    <row r="85" spans="1:32">
      <c r="A85">
        <v>91</v>
      </c>
      <c r="B85" s="5" t="s">
        <v>305</v>
      </c>
      <c r="C85" s="5">
        <v>8</v>
      </c>
      <c r="D85">
        <v>0</v>
      </c>
      <c r="E85">
        <v>4</v>
      </c>
      <c r="F85">
        <v>0</v>
      </c>
      <c r="G85">
        <f>+(D85+E85+F85)</f>
        <v>4</v>
      </c>
      <c r="H85" s="5" t="s">
        <v>305</v>
      </c>
      <c r="I85">
        <v>4</v>
      </c>
      <c r="J85">
        <v>2</v>
      </c>
      <c r="K85" s="2">
        <f t="shared" si="24"/>
        <v>6</v>
      </c>
      <c r="L85">
        <v>5</v>
      </c>
      <c r="M85" s="2">
        <f t="shared" si="25"/>
        <v>12.5</v>
      </c>
      <c r="N85">
        <v>6</v>
      </c>
      <c r="O85">
        <f t="shared" si="26"/>
        <v>11.1428571428571</v>
      </c>
      <c r="P85">
        <v>4</v>
      </c>
      <c r="Q85">
        <f t="shared" si="27"/>
        <v>11.3333333333333</v>
      </c>
      <c r="R85">
        <v>2</v>
      </c>
      <c r="S85">
        <f t="shared" si="28"/>
        <v>4</v>
      </c>
      <c r="T85">
        <v>91</v>
      </c>
      <c r="U85" s="2" t="s">
        <v>305</v>
      </c>
      <c r="V85" s="1">
        <f t="shared" si="29"/>
        <v>6</v>
      </c>
      <c r="W85" s="2">
        <v>13</v>
      </c>
      <c r="X85" s="2">
        <v>11</v>
      </c>
      <c r="Y85" s="2">
        <v>11</v>
      </c>
      <c r="Z85" s="1">
        <f t="shared" si="30"/>
        <v>4</v>
      </c>
      <c r="AA85" s="1"/>
      <c r="AB85" s="1">
        <f t="shared" si="23"/>
        <v>45</v>
      </c>
      <c r="AC85" s="1">
        <f t="shared" si="35"/>
        <v>12</v>
      </c>
      <c r="AD85" s="1">
        <f>+(G85*10)/20</f>
        <v>2</v>
      </c>
      <c r="AE85" s="1">
        <f>+(AC85+AD85)</f>
        <v>14</v>
      </c>
      <c r="AF85" s="1">
        <f>+(AE85*1)</f>
        <v>14</v>
      </c>
    </row>
    <row r="86" spans="1:32">
      <c r="A86">
        <v>92</v>
      </c>
      <c r="B86" s="5" t="s">
        <v>306</v>
      </c>
      <c r="C86" s="5">
        <v>8.5</v>
      </c>
      <c r="D86">
        <v>0</v>
      </c>
      <c r="E86">
        <v>3</v>
      </c>
      <c r="F86">
        <v>4</v>
      </c>
      <c r="G86">
        <f>+(D86+E86+F86)</f>
        <v>7</v>
      </c>
      <c r="H86" s="5" t="s">
        <v>306</v>
      </c>
      <c r="I86">
        <v>1</v>
      </c>
      <c r="J86">
        <v>1</v>
      </c>
      <c r="K86" s="2">
        <f t="shared" si="24"/>
        <v>2</v>
      </c>
      <c r="L86">
        <v>0</v>
      </c>
      <c r="M86" s="2">
        <f t="shared" si="25"/>
        <v>0</v>
      </c>
      <c r="N86">
        <v>0</v>
      </c>
      <c r="O86">
        <f t="shared" si="26"/>
        <v>0</v>
      </c>
      <c r="P86">
        <v>1</v>
      </c>
      <c r="Q86">
        <f t="shared" si="27"/>
        <v>2.83333333333333</v>
      </c>
      <c r="R86">
        <v>0</v>
      </c>
      <c r="S86">
        <f t="shared" si="28"/>
        <v>0</v>
      </c>
      <c r="T86">
        <v>92</v>
      </c>
      <c r="U86" s="2" t="s">
        <v>306</v>
      </c>
      <c r="V86" s="1">
        <f t="shared" si="29"/>
        <v>2</v>
      </c>
      <c r="W86" s="2">
        <v>0</v>
      </c>
      <c r="X86" s="2">
        <v>0</v>
      </c>
      <c r="Y86" s="2">
        <v>3</v>
      </c>
      <c r="Z86" s="1">
        <f t="shared" si="30"/>
        <v>0</v>
      </c>
      <c r="AA86" s="1"/>
      <c r="AB86" s="1">
        <f t="shared" si="23"/>
        <v>5</v>
      </c>
      <c r="AC86" s="1">
        <f t="shared" si="35"/>
        <v>12.75</v>
      </c>
      <c r="AD86" s="1">
        <f>+(G86*10)/20</f>
        <v>3.5</v>
      </c>
      <c r="AE86" s="1">
        <f>+(AC86+AD86)</f>
        <v>16.25</v>
      </c>
      <c r="AF86" s="1">
        <v>16</v>
      </c>
    </row>
    <row r="88" spans="7:7">
      <c r="G88" t="s">
        <v>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Your Company Name</Company>
  <Application>Excel Android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Parul Chachra</dc:creator>
  <cp:lastModifiedBy>Hp</cp:lastModifiedBy>
  <dcterms:created xsi:type="dcterms:W3CDTF">2012-04-14T15:02:00Z</dcterms:created>
  <cp:lastPrinted>2019-07-29T07:00:00Z</cp:lastPrinted>
  <dcterms:modified xsi:type="dcterms:W3CDTF">2021-12-16T16:58:48Z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AC5FD9A813FA4611A754174D043BBD14</vt:lpwstr>
  </property>
</Properties>
</file>